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955" windowHeight="8220"/>
  </bookViews>
  <sheets>
    <sheet name="一般公文" sheetId="1" r:id="rId1"/>
  </sheets>
  <calcPr calcId="145621"/>
</workbook>
</file>

<file path=xl/calcChain.xml><?xml version="1.0" encoding="utf-8"?>
<calcChain xmlns="http://schemas.openxmlformats.org/spreadsheetml/2006/main">
  <c r="L22" i="1" l="1"/>
  <c r="K22" i="1" s="1"/>
  <c r="E22" i="1"/>
  <c r="O22" i="1" s="1"/>
  <c r="L21" i="1"/>
  <c r="N21" i="1" s="1"/>
  <c r="E21" i="1"/>
  <c r="L20" i="1"/>
  <c r="K20" i="1" s="1"/>
  <c r="I20" i="1"/>
  <c r="E20" i="1"/>
  <c r="L19" i="1"/>
  <c r="N19" i="1" s="1"/>
  <c r="E19" i="1"/>
  <c r="L18" i="1"/>
  <c r="K18" i="1" s="1"/>
  <c r="E18" i="1"/>
  <c r="L17" i="1"/>
  <c r="N17" i="1" s="1"/>
  <c r="E17" i="1"/>
  <c r="O17" i="1" s="1"/>
  <c r="L16" i="1"/>
  <c r="K16" i="1" s="1"/>
  <c r="I16" i="1"/>
  <c r="E16" i="1"/>
  <c r="L15" i="1"/>
  <c r="N15" i="1" s="1"/>
  <c r="E15" i="1"/>
  <c r="L14" i="1"/>
  <c r="K14" i="1" s="1"/>
  <c r="E14" i="1"/>
  <c r="L13" i="1"/>
  <c r="N13" i="1" s="1"/>
  <c r="E13" i="1"/>
  <c r="T12" i="1"/>
  <c r="M12" i="1"/>
  <c r="J12" i="1"/>
  <c r="H12" i="1"/>
  <c r="L12" i="1" s="1"/>
  <c r="F12" i="1"/>
  <c r="D12" i="1"/>
  <c r="C12" i="1"/>
  <c r="B12" i="1"/>
  <c r="E12" i="1" s="1"/>
  <c r="I14" i="1" l="1"/>
  <c r="I18" i="1"/>
  <c r="O19" i="1"/>
  <c r="I22" i="1"/>
  <c r="I12" i="1"/>
  <c r="N12" i="1"/>
  <c r="O12" i="1" s="1"/>
  <c r="K12" i="1"/>
  <c r="G12" i="1"/>
  <c r="O15" i="1"/>
  <c r="O13" i="1"/>
  <c r="Q18" i="1"/>
  <c r="S18" i="1" s="1"/>
  <c r="O21" i="1"/>
  <c r="K13" i="1"/>
  <c r="Q13" i="1"/>
  <c r="S13" i="1" s="1"/>
  <c r="G14" i="1"/>
  <c r="N14" i="1"/>
  <c r="O14" i="1" s="1"/>
  <c r="K15" i="1"/>
  <c r="Q15" i="1"/>
  <c r="S15" i="1" s="1"/>
  <c r="G16" i="1"/>
  <c r="N16" i="1"/>
  <c r="O16" i="1" s="1"/>
  <c r="K17" i="1"/>
  <c r="Q17" i="1"/>
  <c r="S17" i="1" s="1"/>
  <c r="G18" i="1"/>
  <c r="N18" i="1"/>
  <c r="O18" i="1" s="1"/>
  <c r="K19" i="1"/>
  <c r="Q19" i="1"/>
  <c r="S19" i="1" s="1"/>
  <c r="G20" i="1"/>
  <c r="N20" i="1"/>
  <c r="O20" i="1" s="1"/>
  <c r="K21" i="1"/>
  <c r="Q21" i="1"/>
  <c r="S21" i="1" s="1"/>
  <c r="G22" i="1"/>
  <c r="N22" i="1"/>
  <c r="Q22" i="1" s="1"/>
  <c r="S22" i="1" s="1"/>
  <c r="I13" i="1"/>
  <c r="I15" i="1"/>
  <c r="I17" i="1"/>
  <c r="I19" i="1"/>
  <c r="I21" i="1"/>
  <c r="R22" i="1"/>
  <c r="G13" i="1"/>
  <c r="G15" i="1"/>
  <c r="G17" i="1"/>
  <c r="G19" i="1"/>
  <c r="G21" i="1"/>
  <c r="R18" i="1" l="1"/>
  <c r="R17" i="1"/>
  <c r="R15" i="1"/>
  <c r="R19" i="1"/>
  <c r="R21" i="1"/>
  <c r="Q14" i="1"/>
  <c r="Q20" i="1"/>
  <c r="Q12" i="1"/>
  <c r="R13" i="1"/>
  <c r="Q16" i="1"/>
  <c r="S20" i="1" l="1"/>
  <c r="R20" i="1"/>
  <c r="S12" i="1"/>
  <c r="R12" i="1"/>
  <c r="S16" i="1"/>
  <c r="R16" i="1"/>
  <c r="S14" i="1"/>
  <c r="R14" i="1"/>
</calcChain>
</file>

<file path=xl/sharedStrings.xml><?xml version="1.0" encoding="utf-8"?>
<sst xmlns="http://schemas.openxmlformats.org/spreadsheetml/2006/main" count="173" uniqueCount="123">
  <si>
    <t>公開類</t>
    <phoneticPr fontId="3" type="noConversion"/>
  </si>
  <si>
    <t>編製機關</t>
    <phoneticPr fontId="3" type="noConversion"/>
  </si>
  <si>
    <t>臺中市東勢區公所</t>
  </si>
  <si>
    <t>月報</t>
    <phoneticPr fontId="3" type="noConversion"/>
  </si>
  <si>
    <t>次月8日前填報</t>
    <phoneticPr fontId="3" type="noConversion"/>
  </si>
  <si>
    <t>表號</t>
    <phoneticPr fontId="3" type="noConversion"/>
  </si>
  <si>
    <t>應辦公文</t>
  </si>
  <si>
    <t>已辦結公文統計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</si>
  <si>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</si>
  <si>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</si>
  <si>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</si>
  <si>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</si>
  <si>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</si>
  <si>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</si>
  <si>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</si>
  <si>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</si>
  <si>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</si>
  <si>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</si>
  <si>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</si>
  <si>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</si>
  <si>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r>
      <t>﹝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3</t>
    </r>
    <r>
      <rPr>
        <sz val="6"/>
        <rFont val="標楷體"/>
        <family val="4"/>
        <charset val="136"/>
      </rPr>
      <t>﹞</t>
    </r>
  </si>
  <si>
    <t>6日以內(含)辦結</t>
  </si>
  <si>
    <r>
      <t>﹝</t>
    </r>
    <r>
      <rPr>
        <sz val="6"/>
        <rFont val="Times New Roman"/>
        <family val="1"/>
      </rPr>
      <t>5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6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+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7</t>
    </r>
    <r>
      <rPr>
        <sz val="6"/>
        <rFont val="標楷體"/>
        <family val="4"/>
        <charset val="136"/>
      </rPr>
      <t>﹞</t>
    </r>
  </si>
  <si>
    <t>件數</t>
  </si>
  <si>
    <t>%</t>
  </si>
  <si>
    <r>
      <t>﹝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</si>
  <si>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</si>
  <si>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</si>
  <si>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﹞</t>
    </r>
  </si>
  <si>
    <r>
      <t>﹝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</si>
  <si>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5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</si>
  <si>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</si>
  <si>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﹞/﹝8﹞</t>
    </r>
  </si>
  <si>
    <r>
      <t>﹝</t>
    </r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﹞</t>
    </r>
  </si>
  <si>
    <r>
      <t>﹝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﹞/﹝8﹞</t>
    </r>
  </si>
  <si>
    <t>﹝8﹞</t>
  </si>
  <si>
    <r>
      <t>﹝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</si>
  <si>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r>
      <t>﹝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﹞</t>
    </r>
    <r>
      <rPr>
        <sz val="6"/>
        <rFont val="Times New Roman"/>
        <family val="1"/>
      </rPr>
      <t>/</t>
    </r>
    <r>
      <rPr>
        <sz val="6"/>
        <rFont val="標楷體"/>
        <family val="4"/>
        <charset val="136"/>
      </rPr>
      <t>﹝</t>
    </r>
    <r>
      <rPr>
        <sz val="6"/>
        <rFont val="Times New Roman"/>
        <family val="1"/>
      </rPr>
      <t>4</t>
    </r>
    <r>
      <rPr>
        <sz val="6"/>
        <rFont val="標楷體"/>
        <family val="4"/>
        <charset val="136"/>
      </rPr>
      <t>﹞</t>
    </r>
  </si>
  <si>
    <t>業務主管人員</t>
    <phoneticPr fontId="3" type="noConversion"/>
  </si>
  <si>
    <t>填表</t>
    <phoneticPr fontId="3" type="noConversion"/>
  </si>
  <si>
    <t>審核</t>
    <phoneticPr fontId="3" type="noConversion"/>
  </si>
  <si>
    <t>機關長官</t>
    <phoneticPr fontId="3" type="noConversion"/>
  </si>
  <si>
    <t>主辦統計人員</t>
    <phoneticPr fontId="3" type="noConversion"/>
  </si>
  <si>
    <t>資料來源：</t>
    <phoneticPr fontId="3" type="noConversion"/>
  </si>
  <si>
    <t>依據本所秘書室一般公文案件統計資料編製。</t>
    <phoneticPr fontId="3" type="noConversion"/>
  </si>
  <si>
    <t>填表說明：</t>
    <phoneticPr fontId="3" type="noConversion"/>
  </si>
  <si>
    <t>本表1式3份，1份送市府研究發展考核委員會，1份送本所會計室，1份自存。</t>
    <phoneticPr fontId="3" type="noConversion"/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</si>
  <si>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</si>
  <si>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r>
      <t>6</t>
    </r>
    <r>
      <rPr>
        <sz val="10"/>
        <rFont val="標楷體"/>
        <family val="4"/>
        <charset val="136"/>
      </rPr>
      <t>日以上至30日(含)辦結</t>
    </r>
  </si>
  <si>
    <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</si>
  <si>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</si>
  <si>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</si>
  <si>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</si>
  <si>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</si>
  <si>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</si>
  <si>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</si>
  <si>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</si>
  <si>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</si>
  <si>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</si>
  <si>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</si>
  <si>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</si>
  <si>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</si>
  <si>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</si>
  <si>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r>
      <t>30</t>
    </r>
    <r>
      <rPr>
        <sz val="12"/>
        <rFont val="標楷體"/>
        <family val="4"/>
        <charset val="136"/>
      </rPr>
      <t>日以上辦結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</si>
  <si>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﹞+﹝9﹞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</si>
  <si>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</si>
  <si>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</si>
  <si>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14</t>
    </r>
    <r>
      <rPr>
        <sz val="12"/>
        <rFont val="標楷體"/>
        <family val="4"/>
        <charset val="136"/>
      </rPr>
      <t>﹞</t>
    </r>
  </si>
  <si>
    <t>1</t>
  </si>
  <si>
    <t>3</t>
  </si>
  <si>
    <t>起迄日期:</t>
  </si>
  <si>
    <t>31</t>
  </si>
  <si>
    <t>4</t>
  </si>
  <si>
    <t>臺中市東勢區公所一般公文案件統計表</t>
    <phoneticPr fontId="3" type="noConversion"/>
  </si>
  <si>
    <t>3363-04-05-3</t>
    <phoneticPr fontId="3" type="noConversion"/>
  </si>
  <si>
    <t>7</t>
  </si>
  <si>
    <t>26</t>
  </si>
  <si>
    <t>19</t>
  </si>
  <si>
    <t>18</t>
  </si>
  <si>
    <t>1.59</t>
  </si>
  <si>
    <t>27</t>
  </si>
  <si>
    <t>32</t>
  </si>
  <si>
    <t>10</t>
  </si>
  <si>
    <t>中華民國 104年1月</t>
    <phoneticPr fontId="3" type="noConversion"/>
  </si>
  <si>
    <t>104/01/01 至 104/01/31</t>
  </si>
  <si>
    <t>224</t>
  </si>
  <si>
    <t>88</t>
  </si>
  <si>
    <t>164</t>
  </si>
  <si>
    <t>142</t>
  </si>
  <si>
    <t>1.33</t>
  </si>
  <si>
    <t>159</t>
  </si>
  <si>
    <t>40</t>
  </si>
  <si>
    <t>152</t>
  </si>
  <si>
    <t>0.85</t>
  </si>
  <si>
    <t>173</t>
  </si>
  <si>
    <t>12</t>
  </si>
  <si>
    <t>41</t>
  </si>
  <si>
    <t>101</t>
  </si>
  <si>
    <t>109</t>
  </si>
  <si>
    <t>1.76</t>
  </si>
  <si>
    <t>451</t>
  </si>
  <si>
    <t>57</t>
  </si>
  <si>
    <t>122</t>
  </si>
  <si>
    <t>212</t>
  </si>
  <si>
    <t>381</t>
  </si>
  <si>
    <t>225</t>
  </si>
  <si>
    <t>153</t>
  </si>
  <si>
    <t>230</t>
  </si>
  <si>
    <t>151</t>
  </si>
  <si>
    <t>1.48</t>
  </si>
  <si>
    <t>166</t>
  </si>
  <si>
    <t>15</t>
  </si>
  <si>
    <t>25</t>
  </si>
  <si>
    <t>70</t>
  </si>
  <si>
    <t>128</t>
  </si>
  <si>
    <t>1.01</t>
  </si>
  <si>
    <t>111</t>
  </si>
  <si>
    <t>0.58</t>
  </si>
  <si>
    <t>6</t>
  </si>
  <si>
    <t>5</t>
  </si>
  <si>
    <t>20</t>
  </si>
  <si>
    <t>0.63</t>
  </si>
  <si>
    <t>中華民國104年2月2日編製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</si>
</sst>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_ "/>
    <numFmt numFmtId="178" formatCode="0.00_);[Red]\(0.00\)"/>
    <numFmt numFmtId="179" formatCode="0_ 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Times New Roman"/>
      <family val="1"/>
    </font>
    <font>
      <b/>
      <sz val="2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11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178" fontId="16" fillId="0" borderId="0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right"/>
    </xf>
    <xf numFmtId="176" fontId="6" fillId="5" borderId="5" xfId="0" applyNumberFormat="1" applyFont="1" applyFill="1" applyBorder="1" applyAlignment="1">
      <alignment horizontal="right"/>
    </xf>
    <xf numFmtId="177" fontId="6" fillId="5" borderId="5" xfId="0" applyNumberFormat="1" applyFont="1" applyFill="1" applyBorder="1" applyAlignment="1">
      <alignment horizontal="right"/>
    </xf>
    <xf numFmtId="22" fontId="4" fillId="0" borderId="0" xfId="0" applyNumberFormat="1" applyFont="1" applyAlignment="1">
      <alignment horizontal="righ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/>
    </xf>
    <xf numFmtId="176" fontId="8" fillId="0" borderId="14" xfId="0" applyNumberFormat="1" applyFont="1" applyBorder="1" applyAlignment="1">
      <alignment horizontal="left"/>
    </xf>
    <xf numFmtId="176" fontId="21" fillId="0" borderId="14" xfId="0" applyNumberFormat="1" applyFont="1" applyBorder="1" applyAlignment="1">
      <alignment horizontal="right"/>
    </xf>
    <xf numFmtId="176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12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23</xdr:row>
      <xdr:rowOff>0</xdr:rowOff>
    </xdr:from>
    <xdr:to>
      <xdr:col>0</xdr:col>
      <xdr:colOff>739140</xdr:colOff>
      <xdr:row>23</xdr:row>
      <xdr:rowOff>243840</xdr:rowOff>
    </xdr:to>
    <xdr:sp macro="" textlink="">
      <xdr:nvSpPr>
        <xdr:cNvPr id="8263" name="Text Box 18"/>
        <xdr:cNvSpPr txBox="1">
          <a:spLocks noChangeArrowheads="1"/>
        </xdr:cNvSpPr>
      </xdr:nvSpPr>
      <xdr:spPr bwMode="auto">
        <a:xfrm>
          <a:off x="419100" y="5669280"/>
          <a:ext cx="3200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4" name="Line 46"/>
        <xdr:cNvSpPr>
          <a:spLocks noChangeShapeType="1"/>
        </xdr:cNvSpPr>
      </xdr:nvSpPr>
      <xdr:spPr bwMode="auto">
        <a:xfrm>
          <a:off x="266700" y="15544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617220</xdr:colOff>
      <xdr:row>5</xdr:row>
      <xdr:rowOff>0</xdr:rowOff>
    </xdr:to>
    <xdr:sp macro="" textlink="">
      <xdr:nvSpPr>
        <xdr:cNvPr id="8265" name="Line 47"/>
        <xdr:cNvSpPr>
          <a:spLocks noChangeShapeType="1"/>
        </xdr:cNvSpPr>
      </xdr:nvSpPr>
      <xdr:spPr bwMode="auto">
        <a:xfrm>
          <a:off x="0" y="15544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78105</xdr:colOff>
      <xdr:row>8</xdr:row>
      <xdr:rowOff>49530</xdr:rowOff>
    </xdr:from>
    <xdr:to>
      <xdr:col>0</xdr:col>
      <xdr:colOff>527785</xdr:colOff>
      <xdr:row>9</xdr:row>
      <xdr:rowOff>185400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104775" y="2800350"/>
          <a:ext cx="4667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198120</xdr:colOff>
      <xdr:row>6</xdr:row>
      <xdr:rowOff>83820</xdr:rowOff>
    </xdr:from>
    <xdr:to>
      <xdr:col>0</xdr:col>
      <xdr:colOff>213360</xdr:colOff>
      <xdr:row>7</xdr:row>
      <xdr:rowOff>45720</xdr:rowOff>
    </xdr:to>
    <xdr:sp macro="" textlink="">
      <xdr:nvSpPr>
        <xdr:cNvPr id="8268" name="Text Box 102"/>
        <xdr:cNvSpPr txBox="1">
          <a:spLocks noChangeArrowheads="1"/>
        </xdr:cNvSpPr>
      </xdr:nvSpPr>
      <xdr:spPr bwMode="auto">
        <a:xfrm>
          <a:off x="198120" y="18516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68580</xdr:rowOff>
    </xdr:from>
    <xdr:to>
      <xdr:col>1</xdr:col>
      <xdr:colOff>15240</xdr:colOff>
      <xdr:row>5</xdr:row>
      <xdr:rowOff>246380</xdr:rowOff>
    </xdr:to>
    <xdr:sp macro="" textlink="">
      <xdr:nvSpPr>
        <xdr:cNvPr id="8269" name="Text Box 103"/>
        <xdr:cNvSpPr txBox="1">
          <a:spLocks noChangeArrowheads="1"/>
        </xdr:cNvSpPr>
      </xdr:nvSpPr>
      <xdr:spPr bwMode="auto">
        <a:xfrm>
          <a:off x="952500" y="1623060"/>
          <a:ext cx="152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144780</xdr:rowOff>
    </xdr:from>
    <xdr:to>
      <xdr:col>1</xdr:col>
      <xdr:colOff>68580</xdr:colOff>
      <xdr:row>5</xdr:row>
      <xdr:rowOff>360680</xdr:rowOff>
    </xdr:to>
    <xdr:sp macro="" textlink="">
      <xdr:nvSpPr>
        <xdr:cNvPr id="8272" name="Text Box 14"/>
        <xdr:cNvSpPr txBox="1">
          <a:spLocks noChangeArrowheads="1"/>
        </xdr:cNvSpPr>
      </xdr:nvSpPr>
      <xdr:spPr bwMode="auto">
        <a:xfrm>
          <a:off x="952500" y="169926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845820</xdr:colOff>
      <xdr:row>3</xdr:row>
      <xdr:rowOff>266700</xdr:rowOff>
    </xdr:from>
    <xdr:to>
      <xdr:col>1</xdr:col>
      <xdr:colOff>312420</xdr:colOff>
      <xdr:row>3</xdr:row>
      <xdr:rowOff>350520</xdr:rowOff>
    </xdr:to>
    <xdr:sp macro="" textlink="">
      <xdr:nvSpPr>
        <xdr:cNvPr id="8273" name="Text Box 15"/>
        <xdr:cNvSpPr txBox="1">
          <a:spLocks noChangeArrowheads="1"/>
        </xdr:cNvSpPr>
      </xdr:nvSpPr>
      <xdr:spPr bwMode="auto">
        <a:xfrm>
          <a:off x="845820" y="975360"/>
          <a:ext cx="4191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198120</xdr:colOff>
      <xdr:row>6</xdr:row>
      <xdr:rowOff>68580</xdr:rowOff>
    </xdr:from>
    <xdr:to>
      <xdr:col>0</xdr:col>
      <xdr:colOff>266700</xdr:colOff>
      <xdr:row>7</xdr:row>
      <xdr:rowOff>68580</xdr:rowOff>
    </xdr:to>
    <xdr:sp macro="" textlink="">
      <xdr:nvSpPr>
        <xdr:cNvPr id="8276" name="Text Box 18"/>
        <xdr:cNvSpPr txBox="1">
          <a:spLocks noChangeArrowheads="1"/>
        </xdr:cNvSpPr>
      </xdr:nvSpPr>
      <xdr:spPr bwMode="auto">
        <a:xfrm>
          <a:off x="198120" y="1836420"/>
          <a:ext cx="685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624840</xdr:colOff>
      <xdr:row>5</xdr:row>
      <xdr:rowOff>169545</xdr:rowOff>
    </xdr:from>
    <xdr:ext cx="18531" cy="194412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624840" y="172402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03835" y="200561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203835</xdr:colOff>
      <xdr:row>6</xdr:row>
      <xdr:rowOff>59055</xdr:rowOff>
    </xdr:from>
    <xdr:ext cx="18531" cy="194412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203835" y="18211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91440</xdr:colOff>
      <xdr:row>8</xdr:row>
      <xdr:rowOff>53340</xdr:rowOff>
    </xdr:from>
    <xdr:to>
      <xdr:col>0</xdr:col>
      <xdr:colOff>518160</xdr:colOff>
      <xdr:row>9</xdr:row>
      <xdr:rowOff>152400</xdr:rowOff>
    </xdr:to>
    <xdr:sp macro="" textlink="">
      <xdr:nvSpPr>
        <xdr:cNvPr id="8290" name="Text Box 6"/>
        <xdr:cNvSpPr txBox="1">
          <a:spLocks noChangeArrowheads="1"/>
        </xdr:cNvSpPr>
      </xdr:nvSpPr>
      <xdr:spPr bwMode="auto">
        <a:xfrm>
          <a:off x="91440" y="2247900"/>
          <a:ext cx="4267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220980</xdr:colOff>
      <xdr:row>6</xdr:row>
      <xdr:rowOff>68580</xdr:rowOff>
    </xdr:from>
    <xdr:to>
      <xdr:col>0</xdr:col>
      <xdr:colOff>236220</xdr:colOff>
      <xdr:row>7</xdr:row>
      <xdr:rowOff>45720</xdr:rowOff>
    </xdr:to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220980" y="183642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868680</xdr:colOff>
      <xdr:row>5</xdr:row>
      <xdr:rowOff>144780</xdr:rowOff>
    </xdr:from>
    <xdr:to>
      <xdr:col>0</xdr:col>
      <xdr:colOff>883920</xdr:colOff>
      <xdr:row>5</xdr:row>
      <xdr:rowOff>337820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868680" y="169926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213360</xdr:colOff>
      <xdr:row>6</xdr:row>
      <xdr:rowOff>60960</xdr:rowOff>
    </xdr:from>
    <xdr:ext cx="27765" cy="194412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13360" y="183434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861060</xdr:colOff>
      <xdr:row>5</xdr:row>
      <xdr:rowOff>137160</xdr:rowOff>
    </xdr:from>
    <xdr:ext cx="27765" cy="194412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861060" y="169579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20980" y="183070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868680" y="1697355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6</xdr:row>
      <xdr:rowOff>68580</xdr:rowOff>
    </xdr:from>
    <xdr:ext cx="27765" cy="194412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20980" y="1841962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5</xdr:row>
      <xdr:rowOff>144780</xdr:rowOff>
    </xdr:from>
    <xdr:ext cx="27765" cy="194412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868680" y="1703416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8</xdr:row>
      <xdr:rowOff>68580</xdr:rowOff>
    </xdr:from>
    <xdr:to>
      <xdr:col>0</xdr:col>
      <xdr:colOff>571500</xdr:colOff>
      <xdr:row>9</xdr:row>
      <xdr:rowOff>129540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396240</xdr:colOff>
      <xdr:row>6</xdr:row>
      <xdr:rowOff>7620</xdr:rowOff>
    </xdr:from>
    <xdr:to>
      <xdr:col>0</xdr:col>
      <xdr:colOff>1409700</xdr:colOff>
      <xdr:row>11</xdr:row>
      <xdr:rowOff>7620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396240" y="1234440"/>
          <a:ext cx="101346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327660</xdr:rowOff>
    </xdr:from>
    <xdr:to>
      <xdr:col>0</xdr:col>
      <xdr:colOff>1409700</xdr:colOff>
      <xdr:row>11</xdr:row>
      <xdr:rowOff>15240</xdr:rowOff>
    </xdr:to>
    <xdr:sp macro="" textlink="">
      <xdr:nvSpPr>
        <xdr:cNvPr id="56" name="Line 3"/>
        <xdr:cNvSpPr>
          <a:spLocks noChangeShapeType="1"/>
        </xdr:cNvSpPr>
      </xdr:nvSpPr>
      <xdr:spPr bwMode="auto">
        <a:xfrm>
          <a:off x="0" y="1874520"/>
          <a:ext cx="140970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220980</xdr:colOff>
      <xdr:row>7</xdr:row>
      <xdr:rowOff>68580</xdr:rowOff>
    </xdr:from>
    <xdr:ext cx="350520" cy="20574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20980" y="2227580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數量</a:t>
          </a:r>
        </a:p>
      </xdr:txBody>
    </xdr:sp>
    <xdr:clientData/>
  </xdr:oneCellAnchor>
  <xdr:oneCellAnchor>
    <xdr:from>
      <xdr:col>0</xdr:col>
      <xdr:colOff>605444</xdr:colOff>
      <xdr:row>6</xdr:row>
      <xdr:rowOff>165562</xdr:rowOff>
    </xdr:from>
    <xdr:ext cx="350520" cy="205740"/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605444" y="2112126"/>
          <a:ext cx="3505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項目</a:t>
          </a: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205740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</a:t>
          </a: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20980" y="2229889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868680" y="2091344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20980" y="222504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868680</xdr:colOff>
      <xdr:row>6</xdr:row>
      <xdr:rowOff>144780</xdr:rowOff>
    </xdr:from>
    <xdr:ext cx="27765" cy="194412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868680" y="20878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219075</xdr:colOff>
      <xdr:row>7</xdr:row>
      <xdr:rowOff>66675</xdr:rowOff>
    </xdr:from>
    <xdr:ext cx="18531" cy="194412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19075" y="22018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0</xdr:col>
      <xdr:colOff>866775</xdr:colOff>
      <xdr:row>6</xdr:row>
      <xdr:rowOff>142875</xdr:rowOff>
    </xdr:from>
    <xdr:ext cx="18531" cy="194412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866775" y="205581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104775</xdr:colOff>
      <xdr:row>9</xdr:row>
      <xdr:rowOff>57150</xdr:rowOff>
    </xdr:from>
    <xdr:to>
      <xdr:col>0</xdr:col>
      <xdr:colOff>571500</xdr:colOff>
      <xdr:row>10</xdr:row>
      <xdr:rowOff>114300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04775" y="2266950"/>
          <a:ext cx="4667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oneCellAnchor>
    <xdr:from>
      <xdr:col>0</xdr:col>
      <xdr:colOff>220980</xdr:colOff>
      <xdr:row>7</xdr:row>
      <xdr:rowOff>68580</xdr:rowOff>
    </xdr:from>
    <xdr:ext cx="27765" cy="194412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20980" y="2227580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1</xdr:col>
      <xdr:colOff>15240</xdr:colOff>
      <xdr:row>6</xdr:row>
      <xdr:rowOff>144780</xdr:rowOff>
    </xdr:from>
    <xdr:ext cx="27765" cy="194412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971973" y="2092113"/>
          <a:ext cx="27765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twoCellAnchor editAs="oneCell">
    <xdr:from>
      <xdr:col>0</xdr:col>
      <xdr:colOff>106680</xdr:colOff>
      <xdr:row>9</xdr:row>
      <xdr:rowOff>68580</xdr:rowOff>
    </xdr:from>
    <xdr:to>
      <xdr:col>0</xdr:col>
      <xdr:colOff>571500</xdr:colOff>
      <xdr:row>10</xdr:row>
      <xdr:rowOff>129540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06680" y="2255520"/>
          <a:ext cx="464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zoomScale="90" zoomScaleNormal="90" workbookViewId="0">
      <selection activeCell="K27" sqref="K27"/>
    </sheetView>
  </sheetViews>
  <sheetFormatPr defaultRowHeight="16.5" x14ac:dyDescent="0.25"/>
  <cols>
    <col min="1" max="1" width="13.875" customWidth="1"/>
  </cols>
  <sheetData>
    <row r="1" spans="1:22" ht="19.5" x14ac:dyDescent="0.25">
      <c r="A1" s="1" t="s">
        <v>0</v>
      </c>
      <c r="B1" s="2"/>
      <c r="C1" s="3"/>
      <c r="D1" s="2"/>
      <c r="E1" s="2"/>
      <c r="F1" s="2"/>
      <c r="G1" s="2"/>
      <c r="H1" s="4"/>
      <c r="I1" s="2"/>
      <c r="J1" s="5"/>
      <c r="K1" s="4"/>
      <c r="L1" s="5"/>
      <c r="M1" s="5"/>
      <c r="N1" s="5"/>
      <c r="Q1" s="6" t="s">
        <v>1</v>
      </c>
      <c r="R1" s="58" t="s">
        <v>2</v>
      </c>
      <c r="S1" s="59"/>
      <c r="T1" s="60"/>
    </row>
    <row r="2" spans="1:22" ht="19.5" x14ac:dyDescent="0.2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5"/>
      <c r="K2" s="4"/>
      <c r="L2" s="5"/>
      <c r="M2" s="5"/>
      <c r="N2" s="5"/>
      <c r="Q2" s="9" t="s">
        <v>5</v>
      </c>
      <c r="R2" s="61" t="s">
        <v>74</v>
      </c>
      <c r="S2" s="59"/>
      <c r="T2" s="60"/>
    </row>
    <row r="3" spans="1:22" x14ac:dyDescent="0.25">
      <c r="A3" s="2"/>
      <c r="B3" s="5"/>
      <c r="C3" s="5"/>
      <c r="D3" s="5"/>
      <c r="E3" s="5"/>
      <c r="F3" s="5"/>
      <c r="G3" s="4"/>
      <c r="H3" s="5"/>
      <c r="I3" s="4"/>
      <c r="J3" s="5"/>
      <c r="K3" s="4"/>
      <c r="L3" s="5"/>
      <c r="M3" s="5"/>
      <c r="N3" s="5"/>
      <c r="O3" s="4"/>
      <c r="P3" s="5"/>
      <c r="Q3" s="5"/>
      <c r="R3" s="11"/>
      <c r="S3" s="12"/>
      <c r="T3" s="12"/>
    </row>
    <row r="4" spans="1:22" ht="32.25" x14ac:dyDescent="0.25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4"/>
      <c r="S4" s="5"/>
      <c r="T4" s="5"/>
    </row>
    <row r="5" spans="1:22" ht="33" thickBot="1" x14ac:dyDescent="0.3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8"/>
      <c r="O5" s="68"/>
      <c r="P5" s="68"/>
      <c r="Q5" s="68"/>
      <c r="R5" s="4"/>
      <c r="S5" s="5"/>
      <c r="T5" s="5"/>
    </row>
    <row r="6" spans="1:22" ht="30.6" customHeight="1" thickBot="1" x14ac:dyDescent="0.5">
      <c r="A6" s="53" t="s">
        <v>70</v>
      </c>
      <c r="B6" s="54" t="s">
        <v>84</v>
      </c>
      <c r="C6" s="54"/>
      <c r="D6" s="54"/>
      <c r="E6" s="55"/>
      <c r="F6" s="56"/>
      <c r="G6" s="57"/>
      <c r="H6" s="56"/>
      <c r="I6" s="57"/>
      <c r="J6" s="56"/>
      <c r="K6" s="57"/>
      <c r="L6" s="56"/>
      <c r="M6" s="56"/>
      <c r="N6" s="56"/>
      <c r="O6" s="57"/>
      <c r="P6" s="56"/>
      <c r="Q6" s="56"/>
      <c r="R6" s="57"/>
      <c r="S6" s="56"/>
      <c r="T6" s="56"/>
    </row>
    <row r="7" spans="1:22" ht="17.25" customHeight="1" thickBot="1" x14ac:dyDescent="0.3">
      <c r="A7" s="13"/>
      <c r="B7" s="62" t="s">
        <v>6</v>
      </c>
      <c r="C7" s="69"/>
      <c r="D7" s="69"/>
      <c r="E7" s="70"/>
      <c r="F7" s="71" t="s">
        <v>7</v>
      </c>
      <c r="G7" s="69"/>
      <c r="H7" s="69"/>
      <c r="I7" s="69"/>
      <c r="J7" s="69"/>
      <c r="K7" s="69"/>
      <c r="L7" s="69"/>
      <c r="M7" s="69"/>
      <c r="N7" s="69"/>
      <c r="O7" s="69"/>
      <c r="P7" s="70"/>
      <c r="Q7" s="71" t="s">
        <v>8</v>
      </c>
      <c r="R7" s="69"/>
      <c r="S7" s="69"/>
      <c r="T7" s="70"/>
    </row>
    <row r="8" spans="1:22" ht="17.25" customHeight="1" thickBot="1" x14ac:dyDescent="0.3">
      <c r="A8" s="44"/>
      <c r="B8" s="72" t="s">
        <v>9</v>
      </c>
      <c r="C8" s="72" t="s">
        <v>10</v>
      </c>
      <c r="D8" s="72" t="s">
        <v>11</v>
      </c>
      <c r="E8" s="50" t="s">
        <v>12</v>
      </c>
      <c r="F8" s="62" t="s">
        <v>13</v>
      </c>
      <c r="G8" s="69"/>
      <c r="H8" s="69"/>
      <c r="I8" s="69"/>
      <c r="J8" s="69"/>
      <c r="K8" s="70"/>
      <c r="L8" s="50" t="s">
        <v>14</v>
      </c>
      <c r="M8" s="72" t="s">
        <v>15</v>
      </c>
      <c r="N8" s="62" t="s">
        <v>16</v>
      </c>
      <c r="O8" s="63"/>
      <c r="P8" s="75" t="s">
        <v>17</v>
      </c>
      <c r="Q8" s="62" t="s">
        <v>8</v>
      </c>
      <c r="R8" s="63"/>
      <c r="S8" s="78" t="s">
        <v>18</v>
      </c>
      <c r="T8" s="72" t="s">
        <v>19</v>
      </c>
    </row>
    <row r="9" spans="1:22" ht="16.899999999999999" customHeight="1" thickBot="1" x14ac:dyDescent="0.3">
      <c r="A9" s="44"/>
      <c r="B9" s="73"/>
      <c r="C9" s="73"/>
      <c r="D9" s="73"/>
      <c r="E9" s="84" t="s">
        <v>20</v>
      </c>
      <c r="F9" s="62" t="s">
        <v>21</v>
      </c>
      <c r="G9" s="70"/>
      <c r="H9" s="86" t="s">
        <v>48</v>
      </c>
      <c r="I9" s="87"/>
      <c r="J9" s="88" t="s">
        <v>63</v>
      </c>
      <c r="K9" s="89"/>
      <c r="L9" s="84" t="s">
        <v>22</v>
      </c>
      <c r="M9" s="73"/>
      <c r="N9" s="62" t="s">
        <v>64</v>
      </c>
      <c r="O9" s="70"/>
      <c r="P9" s="76"/>
      <c r="Q9" s="62" t="s">
        <v>65</v>
      </c>
      <c r="R9" s="70"/>
      <c r="S9" s="79"/>
      <c r="T9" s="73"/>
    </row>
    <row r="10" spans="1:22" ht="17.25" thickBot="1" x14ac:dyDescent="0.3">
      <c r="A10" s="44"/>
      <c r="B10" s="14"/>
      <c r="C10" s="14"/>
      <c r="D10" s="50"/>
      <c r="E10" s="85"/>
      <c r="F10" s="50" t="s">
        <v>23</v>
      </c>
      <c r="G10" s="51" t="s">
        <v>24</v>
      </c>
      <c r="H10" s="50" t="s">
        <v>23</v>
      </c>
      <c r="I10" s="51" t="s">
        <v>24</v>
      </c>
      <c r="J10" s="50" t="s">
        <v>23</v>
      </c>
      <c r="K10" s="51" t="s">
        <v>24</v>
      </c>
      <c r="L10" s="85"/>
      <c r="M10" s="74"/>
      <c r="N10" s="50" t="s">
        <v>23</v>
      </c>
      <c r="O10" s="15" t="s">
        <v>24</v>
      </c>
      <c r="P10" s="77"/>
      <c r="Q10" s="50" t="s">
        <v>23</v>
      </c>
      <c r="R10" s="15" t="s">
        <v>24</v>
      </c>
      <c r="S10" s="80"/>
      <c r="T10" s="74"/>
    </row>
    <row r="11" spans="1:22" s="43" customFormat="1" ht="21" customHeight="1" thickBot="1" x14ac:dyDescent="0.3">
      <c r="A11" s="52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29</v>
      </c>
      <c r="G11" s="16" t="s">
        <v>30</v>
      </c>
      <c r="H11" s="14" t="s">
        <v>31</v>
      </c>
      <c r="I11" s="16" t="s">
        <v>32</v>
      </c>
      <c r="J11" s="14" t="s">
        <v>33</v>
      </c>
      <c r="K11" s="16" t="s">
        <v>34</v>
      </c>
      <c r="L11" s="50" t="s">
        <v>35</v>
      </c>
      <c r="M11" s="50" t="s">
        <v>47</v>
      </c>
      <c r="N11" s="50" t="s">
        <v>49</v>
      </c>
      <c r="O11" s="17" t="s">
        <v>36</v>
      </c>
      <c r="P11" s="50" t="s">
        <v>50</v>
      </c>
      <c r="Q11" s="50" t="s">
        <v>51</v>
      </c>
      <c r="R11" s="17" t="s">
        <v>37</v>
      </c>
      <c r="S11" s="50" t="s">
        <v>66</v>
      </c>
      <c r="T11" s="50" t="s">
        <v>67</v>
      </c>
      <c r="V11" s="49"/>
    </row>
    <row r="12" spans="1:22" s="2" customFormat="1" ht="17.25" thickBot="1" x14ac:dyDescent="0.3">
      <c r="A12" s="45" t="s">
        <v>12</v>
      </c>
      <c r="B12" s="46">
        <f>B13+B14+B15+B16+B17+B18+B19+B20+B21+B22</f>
        <v>1558</v>
      </c>
      <c r="C12" s="46">
        <f>C13+C14+C15+C16+C17+C18+C19+C20+C21+C22</f>
        <v>165</v>
      </c>
      <c r="D12" s="46">
        <f>D13+D14+D15+D16+D17+D18+D19+D20+D21+D22</f>
        <v>490</v>
      </c>
      <c r="E12" s="47">
        <f t="shared" ref="E12:E22" si="0">B12+C12+D12</f>
        <v>2213</v>
      </c>
      <c r="F12" s="46">
        <f>F13+F14+F15+F16+F17+F18+F19+F20+F21+F22</f>
        <v>845</v>
      </c>
      <c r="G12" s="48">
        <f>IF(L12=0,"0.00",F12/L12*100)</f>
        <v>100</v>
      </c>
      <c r="H12" s="46">
        <f>H13+H14+H15+H16+H17+H18+H19+H20+H21+H22</f>
        <v>0</v>
      </c>
      <c r="I12" s="48">
        <f>IF(L12=0,"0.00",H12/L12*100)</f>
        <v>0</v>
      </c>
      <c r="J12" s="46">
        <f>J13+J14+J15+J16+J17+J18+J19+J20+J21+J22</f>
        <v>0</v>
      </c>
      <c r="K12" s="48">
        <f>IF(L12=0,"0.00",J12/L12*100)</f>
        <v>0</v>
      </c>
      <c r="L12" s="47">
        <f t="shared" ref="L12:L22" si="1">F12+H12+J12</f>
        <v>845</v>
      </c>
      <c r="M12" s="46">
        <f>M13+M14+M15+M16+M17+M18+M19+M20+M21+M22</f>
        <v>1237</v>
      </c>
      <c r="N12" s="47">
        <f t="shared" ref="N12:N22" si="2">L12+M12</f>
        <v>2082</v>
      </c>
      <c r="O12" s="48">
        <f>IF(E12=0,"0.00",N12/E12*100)</f>
        <v>94.080433800271123</v>
      </c>
      <c r="P12" s="48">
        <v>1.42</v>
      </c>
      <c r="Q12" s="47">
        <f t="shared" ref="Q12:Q22" si="3">E12-N12</f>
        <v>131</v>
      </c>
      <c r="R12" s="48">
        <f>IF(E12=0,"0.00",Q12/E12*100)</f>
        <v>5.9195661997288749</v>
      </c>
      <c r="S12" s="47">
        <f t="shared" ref="S12:S22" si="4">Q12-T12</f>
        <v>131</v>
      </c>
      <c r="T12" s="46">
        <f>T13+T14+T15+T16+T17+T18+T19+T20+T21+T22</f>
        <v>0</v>
      </c>
    </row>
    <row r="13" spans="1:22" s="2" customFormat="1" ht="17.25" thickBot="1" x14ac:dyDescent="0.3">
      <c r="A13" s="45" t="s">
        <v>52</v>
      </c>
      <c r="B13" s="18" t="s">
        <v>85</v>
      </c>
      <c r="C13" s="18" t="s">
        <v>76</v>
      </c>
      <c r="D13" s="18" t="s">
        <v>86</v>
      </c>
      <c r="E13" s="18">
        <f t="shared" si="0"/>
        <v>338</v>
      </c>
      <c r="F13" s="18" t="s">
        <v>87</v>
      </c>
      <c r="G13" s="19">
        <f t="shared" ref="G13:G22" si="5">IF(L13=0,0,F13/L13*100)</f>
        <v>100</v>
      </c>
      <c r="H13" s="18" t="s">
        <v>53</v>
      </c>
      <c r="I13" s="19">
        <f t="shared" ref="I13:I22" si="6">IF(L13=0,0,H13/L13*100)</f>
        <v>0</v>
      </c>
      <c r="J13" s="18" t="s">
        <v>53</v>
      </c>
      <c r="K13" s="19">
        <f t="shared" ref="K13:K22" si="7">IF(L13=0,0,J13/L13*100)</f>
        <v>0</v>
      </c>
      <c r="L13" s="18">
        <f t="shared" si="1"/>
        <v>164</v>
      </c>
      <c r="M13" s="18" t="s">
        <v>88</v>
      </c>
      <c r="N13" s="18">
        <f t="shared" si="2"/>
        <v>306</v>
      </c>
      <c r="O13" s="19">
        <f t="shared" ref="O13:O22" si="8">IF(E13=0,0,N13/E13*100)</f>
        <v>90.532544378698219</v>
      </c>
      <c r="P13" s="18" t="s">
        <v>89</v>
      </c>
      <c r="Q13" s="18">
        <f t="shared" si="3"/>
        <v>32</v>
      </c>
      <c r="R13" s="19">
        <f t="shared" ref="R13:R22" si="9">IF(E13=0,0,Q13/E13*100)</f>
        <v>9.4674556213017755</v>
      </c>
      <c r="S13" s="18">
        <f t="shared" si="4"/>
        <v>32</v>
      </c>
      <c r="T13" s="18" t="s">
        <v>53</v>
      </c>
    </row>
    <row r="14" spans="1:22" s="2" customFormat="1" ht="17.25" thickBot="1" x14ac:dyDescent="0.3">
      <c r="A14" s="45" t="s">
        <v>54</v>
      </c>
      <c r="B14" s="18" t="s">
        <v>90</v>
      </c>
      <c r="C14" s="18" t="s">
        <v>82</v>
      </c>
      <c r="D14" s="18" t="s">
        <v>71</v>
      </c>
      <c r="E14" s="18">
        <f t="shared" si="0"/>
        <v>200</v>
      </c>
      <c r="F14" s="18" t="s">
        <v>91</v>
      </c>
      <c r="G14" s="19">
        <f t="shared" si="5"/>
        <v>100</v>
      </c>
      <c r="H14" s="18" t="s">
        <v>53</v>
      </c>
      <c r="I14" s="19">
        <f t="shared" si="6"/>
        <v>0</v>
      </c>
      <c r="J14" s="18" t="s">
        <v>53</v>
      </c>
      <c r="K14" s="19">
        <f t="shared" si="7"/>
        <v>0</v>
      </c>
      <c r="L14" s="18">
        <f t="shared" si="1"/>
        <v>40</v>
      </c>
      <c r="M14" s="18" t="s">
        <v>92</v>
      </c>
      <c r="N14" s="18">
        <f t="shared" si="2"/>
        <v>192</v>
      </c>
      <c r="O14" s="19">
        <f t="shared" si="8"/>
        <v>96</v>
      </c>
      <c r="P14" s="18" t="s">
        <v>93</v>
      </c>
      <c r="Q14" s="18">
        <f t="shared" si="3"/>
        <v>8</v>
      </c>
      <c r="R14" s="19">
        <f t="shared" si="9"/>
        <v>4</v>
      </c>
      <c r="S14" s="18">
        <f t="shared" si="4"/>
        <v>8</v>
      </c>
      <c r="T14" s="18" t="s">
        <v>53</v>
      </c>
    </row>
    <row r="15" spans="1:22" s="2" customFormat="1" ht="17.25" thickBot="1" x14ac:dyDescent="0.3">
      <c r="A15" s="45" t="s">
        <v>55</v>
      </c>
      <c r="B15" s="18" t="s">
        <v>94</v>
      </c>
      <c r="C15" s="18" t="s">
        <v>95</v>
      </c>
      <c r="D15" s="18" t="s">
        <v>96</v>
      </c>
      <c r="E15" s="18">
        <f t="shared" si="0"/>
        <v>226</v>
      </c>
      <c r="F15" s="18" t="s">
        <v>97</v>
      </c>
      <c r="G15" s="19">
        <f t="shared" si="5"/>
        <v>100</v>
      </c>
      <c r="H15" s="18" t="s">
        <v>53</v>
      </c>
      <c r="I15" s="19">
        <f t="shared" si="6"/>
        <v>0</v>
      </c>
      <c r="J15" s="18" t="s">
        <v>53</v>
      </c>
      <c r="K15" s="19">
        <f t="shared" si="7"/>
        <v>0</v>
      </c>
      <c r="L15" s="18">
        <f t="shared" si="1"/>
        <v>101</v>
      </c>
      <c r="M15" s="18" t="s">
        <v>98</v>
      </c>
      <c r="N15" s="18">
        <f t="shared" si="2"/>
        <v>210</v>
      </c>
      <c r="O15" s="19">
        <f t="shared" si="8"/>
        <v>92.920353982300881</v>
      </c>
      <c r="P15" s="18" t="s">
        <v>99</v>
      </c>
      <c r="Q15" s="18">
        <f t="shared" si="3"/>
        <v>16</v>
      </c>
      <c r="R15" s="19">
        <f t="shared" si="9"/>
        <v>7.0796460176991154</v>
      </c>
      <c r="S15" s="18">
        <f t="shared" si="4"/>
        <v>16</v>
      </c>
      <c r="T15" s="18" t="s">
        <v>53</v>
      </c>
    </row>
    <row r="16" spans="1:22" s="2" customFormat="1" ht="17.25" thickBot="1" x14ac:dyDescent="0.3">
      <c r="A16" s="45" t="s">
        <v>56</v>
      </c>
      <c r="B16" s="18" t="s">
        <v>100</v>
      </c>
      <c r="C16" s="18" t="s">
        <v>101</v>
      </c>
      <c r="D16" s="18" t="s">
        <v>102</v>
      </c>
      <c r="E16" s="18">
        <f t="shared" si="0"/>
        <v>630</v>
      </c>
      <c r="F16" s="18" t="s">
        <v>103</v>
      </c>
      <c r="G16" s="19">
        <f t="shared" si="5"/>
        <v>100</v>
      </c>
      <c r="H16" s="18" t="s">
        <v>53</v>
      </c>
      <c r="I16" s="19">
        <f t="shared" si="6"/>
        <v>0</v>
      </c>
      <c r="J16" s="18" t="s">
        <v>53</v>
      </c>
      <c r="K16" s="19">
        <f t="shared" si="7"/>
        <v>0</v>
      </c>
      <c r="L16" s="18">
        <f t="shared" si="1"/>
        <v>212</v>
      </c>
      <c r="M16" s="18" t="s">
        <v>104</v>
      </c>
      <c r="N16" s="18">
        <f t="shared" si="2"/>
        <v>593</v>
      </c>
      <c r="O16" s="19">
        <f t="shared" si="8"/>
        <v>94.126984126984127</v>
      </c>
      <c r="P16" s="18" t="s">
        <v>79</v>
      </c>
      <c r="Q16" s="18">
        <f t="shared" si="3"/>
        <v>37</v>
      </c>
      <c r="R16" s="19">
        <f t="shared" si="9"/>
        <v>5.8730158730158726</v>
      </c>
      <c r="S16" s="18">
        <f t="shared" si="4"/>
        <v>37</v>
      </c>
      <c r="T16" s="18" t="s">
        <v>53</v>
      </c>
    </row>
    <row r="17" spans="1:20" s="2" customFormat="1" ht="17.25" thickBot="1" x14ac:dyDescent="0.3">
      <c r="A17" s="45" t="s">
        <v>57</v>
      </c>
      <c r="B17" s="18" t="s">
        <v>105</v>
      </c>
      <c r="C17" s="18" t="s">
        <v>80</v>
      </c>
      <c r="D17" s="18" t="s">
        <v>106</v>
      </c>
      <c r="E17" s="18">
        <f t="shared" si="0"/>
        <v>405</v>
      </c>
      <c r="F17" s="18" t="s">
        <v>107</v>
      </c>
      <c r="G17" s="19">
        <f t="shared" si="5"/>
        <v>100</v>
      </c>
      <c r="H17" s="18" t="s">
        <v>53</v>
      </c>
      <c r="I17" s="19">
        <f t="shared" si="6"/>
        <v>0</v>
      </c>
      <c r="J17" s="18" t="s">
        <v>53</v>
      </c>
      <c r="K17" s="19">
        <f t="shared" si="7"/>
        <v>0</v>
      </c>
      <c r="L17" s="18">
        <f t="shared" si="1"/>
        <v>230</v>
      </c>
      <c r="M17" s="18" t="s">
        <v>108</v>
      </c>
      <c r="N17" s="18">
        <f t="shared" si="2"/>
        <v>381</v>
      </c>
      <c r="O17" s="19">
        <f t="shared" si="8"/>
        <v>94.074074074074076</v>
      </c>
      <c r="P17" s="18" t="s">
        <v>109</v>
      </c>
      <c r="Q17" s="18">
        <f t="shared" si="3"/>
        <v>24</v>
      </c>
      <c r="R17" s="19">
        <f t="shared" si="9"/>
        <v>5.9259259259259265</v>
      </c>
      <c r="S17" s="18">
        <f t="shared" si="4"/>
        <v>24</v>
      </c>
      <c r="T17" s="18" t="s">
        <v>53</v>
      </c>
    </row>
    <row r="18" spans="1:20" s="2" customFormat="1" ht="17.25" thickBot="1" x14ac:dyDescent="0.3">
      <c r="A18" s="45" t="s">
        <v>58</v>
      </c>
      <c r="B18" s="18" t="s">
        <v>110</v>
      </c>
      <c r="C18" s="18" t="s">
        <v>111</v>
      </c>
      <c r="D18" s="18" t="s">
        <v>112</v>
      </c>
      <c r="E18" s="18">
        <f t="shared" si="0"/>
        <v>206</v>
      </c>
      <c r="F18" s="18" t="s">
        <v>113</v>
      </c>
      <c r="G18" s="19">
        <f t="shared" si="5"/>
        <v>100</v>
      </c>
      <c r="H18" s="18" t="s">
        <v>53</v>
      </c>
      <c r="I18" s="19">
        <f t="shared" si="6"/>
        <v>0</v>
      </c>
      <c r="J18" s="18" t="s">
        <v>53</v>
      </c>
      <c r="K18" s="19">
        <f t="shared" si="7"/>
        <v>0</v>
      </c>
      <c r="L18" s="18">
        <f t="shared" si="1"/>
        <v>70</v>
      </c>
      <c r="M18" s="18" t="s">
        <v>114</v>
      </c>
      <c r="N18" s="18">
        <f t="shared" si="2"/>
        <v>198</v>
      </c>
      <c r="O18" s="19">
        <f t="shared" si="8"/>
        <v>96.116504854368941</v>
      </c>
      <c r="P18" s="18" t="s">
        <v>115</v>
      </c>
      <c r="Q18" s="18">
        <f t="shared" si="3"/>
        <v>8</v>
      </c>
      <c r="R18" s="19">
        <f t="shared" si="9"/>
        <v>3.8834951456310676</v>
      </c>
      <c r="S18" s="18">
        <f t="shared" si="4"/>
        <v>8</v>
      </c>
      <c r="T18" s="18" t="s">
        <v>53</v>
      </c>
    </row>
    <row r="19" spans="1:20" s="2" customFormat="1" ht="17.25" thickBot="1" x14ac:dyDescent="0.3">
      <c r="A19" s="45" t="s">
        <v>59</v>
      </c>
      <c r="B19" s="18" t="s">
        <v>116</v>
      </c>
      <c r="C19" s="18" t="s">
        <v>82</v>
      </c>
      <c r="D19" s="18" t="s">
        <v>77</v>
      </c>
      <c r="E19" s="18">
        <f t="shared" si="0"/>
        <v>140</v>
      </c>
      <c r="F19" s="18" t="s">
        <v>78</v>
      </c>
      <c r="G19" s="19">
        <f t="shared" si="5"/>
        <v>100</v>
      </c>
      <c r="H19" s="18" t="s">
        <v>53</v>
      </c>
      <c r="I19" s="19">
        <f t="shared" si="6"/>
        <v>0</v>
      </c>
      <c r="J19" s="18" t="s">
        <v>53</v>
      </c>
      <c r="K19" s="19">
        <f t="shared" si="7"/>
        <v>0</v>
      </c>
      <c r="L19" s="18">
        <f t="shared" si="1"/>
        <v>18</v>
      </c>
      <c r="M19" s="18" t="s">
        <v>102</v>
      </c>
      <c r="N19" s="18">
        <f t="shared" si="2"/>
        <v>140</v>
      </c>
      <c r="O19" s="19">
        <f t="shared" si="8"/>
        <v>100</v>
      </c>
      <c r="P19" s="18" t="s">
        <v>117</v>
      </c>
      <c r="Q19" s="18">
        <f t="shared" si="3"/>
        <v>0</v>
      </c>
      <c r="R19" s="19">
        <f t="shared" si="9"/>
        <v>0</v>
      </c>
      <c r="S19" s="18">
        <f t="shared" si="4"/>
        <v>0</v>
      </c>
      <c r="T19" s="18" t="s">
        <v>53</v>
      </c>
    </row>
    <row r="20" spans="1:20" s="2" customFormat="1" ht="17.25" thickBot="1" x14ac:dyDescent="0.3">
      <c r="A20" s="45" t="s">
        <v>60</v>
      </c>
      <c r="B20" s="18" t="s">
        <v>71</v>
      </c>
      <c r="C20" s="18" t="s">
        <v>69</v>
      </c>
      <c r="D20" s="18" t="s">
        <v>75</v>
      </c>
      <c r="E20" s="18">
        <f t="shared" si="0"/>
        <v>41</v>
      </c>
      <c r="F20" s="18" t="s">
        <v>118</v>
      </c>
      <c r="G20" s="19">
        <f t="shared" si="5"/>
        <v>100</v>
      </c>
      <c r="H20" s="18" t="s">
        <v>53</v>
      </c>
      <c r="I20" s="19">
        <f t="shared" si="6"/>
        <v>0</v>
      </c>
      <c r="J20" s="18" t="s">
        <v>53</v>
      </c>
      <c r="K20" s="19">
        <f t="shared" si="7"/>
        <v>0</v>
      </c>
      <c r="L20" s="18">
        <f t="shared" si="1"/>
        <v>6</v>
      </c>
      <c r="M20" s="18" t="s">
        <v>81</v>
      </c>
      <c r="N20" s="18">
        <f t="shared" si="2"/>
        <v>38</v>
      </c>
      <c r="O20" s="19">
        <f t="shared" si="8"/>
        <v>92.682926829268297</v>
      </c>
      <c r="P20" s="18" t="s">
        <v>68</v>
      </c>
      <c r="Q20" s="18">
        <f t="shared" si="3"/>
        <v>3</v>
      </c>
      <c r="R20" s="19">
        <f t="shared" si="9"/>
        <v>7.3170731707317067</v>
      </c>
      <c r="S20" s="18">
        <f t="shared" si="4"/>
        <v>3</v>
      </c>
      <c r="T20" s="18" t="s">
        <v>53</v>
      </c>
    </row>
    <row r="21" spans="1:20" s="2" customFormat="1" ht="17.25" thickBot="1" x14ac:dyDescent="0.3">
      <c r="A21" s="45" t="s">
        <v>61</v>
      </c>
      <c r="B21" s="18" t="s">
        <v>78</v>
      </c>
      <c r="C21" s="18" t="s">
        <v>119</v>
      </c>
      <c r="D21" s="18" t="s">
        <v>72</v>
      </c>
      <c r="E21" s="18">
        <f t="shared" si="0"/>
        <v>27</v>
      </c>
      <c r="F21" s="18" t="s">
        <v>72</v>
      </c>
      <c r="G21" s="19">
        <f t="shared" si="5"/>
        <v>100</v>
      </c>
      <c r="H21" s="18" t="s">
        <v>53</v>
      </c>
      <c r="I21" s="19">
        <f t="shared" si="6"/>
        <v>0</v>
      </c>
      <c r="J21" s="18" t="s">
        <v>53</v>
      </c>
      <c r="K21" s="19">
        <f t="shared" si="7"/>
        <v>0</v>
      </c>
      <c r="L21" s="18">
        <f t="shared" si="1"/>
        <v>4</v>
      </c>
      <c r="M21" s="18" t="s">
        <v>120</v>
      </c>
      <c r="N21" s="18">
        <f t="shared" si="2"/>
        <v>24</v>
      </c>
      <c r="O21" s="19">
        <f t="shared" si="8"/>
        <v>88.888888888888886</v>
      </c>
      <c r="P21" s="18" t="s">
        <v>121</v>
      </c>
      <c r="Q21" s="18">
        <f t="shared" si="3"/>
        <v>3</v>
      </c>
      <c r="R21" s="19">
        <f t="shared" si="9"/>
        <v>11.111111111111111</v>
      </c>
      <c r="S21" s="18">
        <f t="shared" si="4"/>
        <v>3</v>
      </c>
      <c r="T21" s="18" t="s">
        <v>53</v>
      </c>
    </row>
    <row r="22" spans="1:20" ht="17.25" thickBot="1" x14ac:dyDescent="0.3">
      <c r="A22" s="45" t="s">
        <v>62</v>
      </c>
      <c r="B22" s="18" t="s">
        <v>53</v>
      </c>
      <c r="C22" s="18" t="s">
        <v>53</v>
      </c>
      <c r="D22" s="18" t="s">
        <v>53</v>
      </c>
      <c r="E22" s="18">
        <f t="shared" si="0"/>
        <v>0</v>
      </c>
      <c r="F22" s="18" t="s">
        <v>53</v>
      </c>
      <c r="G22" s="19">
        <f t="shared" si="5"/>
        <v>0</v>
      </c>
      <c r="H22" s="18" t="s">
        <v>53</v>
      </c>
      <c r="I22" s="19">
        <f t="shared" si="6"/>
        <v>0</v>
      </c>
      <c r="J22" s="18" t="s">
        <v>53</v>
      </c>
      <c r="K22" s="19">
        <f t="shared" si="7"/>
        <v>0</v>
      </c>
      <c r="L22" s="18">
        <f t="shared" si="1"/>
        <v>0</v>
      </c>
      <c r="M22" s="18" t="s">
        <v>53</v>
      </c>
      <c r="N22" s="18">
        <f t="shared" si="2"/>
        <v>0</v>
      </c>
      <c r="O22" s="19">
        <f t="shared" si="8"/>
        <v>0</v>
      </c>
      <c r="P22" s="18" t="s">
        <v>53</v>
      </c>
      <c r="Q22" s="18">
        <f t="shared" si="3"/>
        <v>0</v>
      </c>
      <c r="R22" s="19">
        <f t="shared" si="9"/>
        <v>0</v>
      </c>
      <c r="S22" s="18">
        <f t="shared" si="4"/>
        <v>0</v>
      </c>
      <c r="T22" s="18" t="s">
        <v>53</v>
      </c>
    </row>
    <row r="23" spans="1:20" ht="21" x14ac:dyDescent="0.25">
      <c r="A23" s="33"/>
      <c r="B23" s="34"/>
      <c r="C23" s="34"/>
      <c r="D23" s="34"/>
      <c r="E23" s="35"/>
      <c r="F23" s="34"/>
      <c r="G23" s="36"/>
      <c r="H23" s="34"/>
      <c r="I23" s="37"/>
      <c r="J23" s="34"/>
      <c r="K23" s="37"/>
      <c r="L23" s="35"/>
      <c r="M23" s="34"/>
      <c r="N23" s="38"/>
      <c r="O23" s="39"/>
      <c r="P23" s="35"/>
      <c r="Q23" s="34"/>
      <c r="R23" s="40" t="s">
        <v>122</v>
      </c>
      <c r="S23" s="41"/>
      <c r="T23" s="42"/>
    </row>
    <row r="24" spans="1:20" ht="19.5" x14ac:dyDescent="0.25">
      <c r="A24" s="20"/>
      <c r="B24" s="12"/>
      <c r="C24" s="12"/>
      <c r="D24" s="12"/>
      <c r="E24" s="21"/>
      <c r="F24" s="21"/>
      <c r="I24" s="11"/>
      <c r="J24" s="12"/>
      <c r="K24" s="82" t="s">
        <v>38</v>
      </c>
      <c r="L24" s="82"/>
      <c r="M24" s="23"/>
      <c r="N24" s="23"/>
      <c r="O24" s="22"/>
      <c r="P24" s="23"/>
      <c r="Q24" s="23"/>
      <c r="R24" s="24"/>
      <c r="S24" s="23"/>
      <c r="T24" s="23"/>
    </row>
    <row r="25" spans="1:20" ht="19.5" x14ac:dyDescent="0.25">
      <c r="A25" s="25" t="s">
        <v>39</v>
      </c>
      <c r="B25" s="25"/>
      <c r="C25" s="25"/>
      <c r="E25" s="25"/>
      <c r="F25" s="25" t="s">
        <v>40</v>
      </c>
      <c r="I25" s="25"/>
      <c r="J25" s="10"/>
      <c r="K25" s="4"/>
      <c r="L25" s="5"/>
      <c r="M25" s="26"/>
      <c r="N25" s="26"/>
      <c r="O25" s="25"/>
      <c r="Q25" s="25" t="s">
        <v>41</v>
      </c>
      <c r="R25" s="4"/>
      <c r="S25" s="27"/>
      <c r="T25" s="28"/>
    </row>
    <row r="26" spans="1:20" ht="19.5" x14ac:dyDescent="0.25">
      <c r="A26" s="25"/>
      <c r="B26" s="25"/>
      <c r="C26" s="25"/>
      <c r="D26" s="25"/>
      <c r="E26" s="25"/>
      <c r="F26" s="25"/>
      <c r="I26" s="25"/>
      <c r="J26" s="29"/>
      <c r="K26" s="82" t="s">
        <v>42</v>
      </c>
      <c r="L26" s="82"/>
      <c r="M26" s="30"/>
      <c r="N26" s="31"/>
      <c r="O26" s="22"/>
      <c r="P26" s="23"/>
      <c r="Q26" s="23"/>
      <c r="R26" s="24"/>
      <c r="S26" s="23"/>
      <c r="T26" s="23"/>
    </row>
    <row r="27" spans="1:20" ht="19.5" x14ac:dyDescent="0.25">
      <c r="A27" s="25" t="s">
        <v>43</v>
      </c>
      <c r="B27" s="81" t="s">
        <v>44</v>
      </c>
      <c r="C27" s="81"/>
      <c r="D27" s="83"/>
      <c r="E27" s="83"/>
      <c r="F27" s="83"/>
      <c r="G27" s="83"/>
      <c r="H27" s="30"/>
      <c r="I27" s="29"/>
      <c r="J27" s="30"/>
      <c r="K27" s="32"/>
      <c r="L27" s="31"/>
      <c r="M27" s="30"/>
      <c r="N27" s="30"/>
      <c r="O27" s="22"/>
      <c r="P27" s="23"/>
      <c r="Q27" s="23"/>
      <c r="R27" s="24"/>
      <c r="S27" s="23"/>
      <c r="T27" s="23"/>
    </row>
    <row r="28" spans="1:20" ht="19.5" x14ac:dyDescent="0.25">
      <c r="A28" s="25" t="s">
        <v>45</v>
      </c>
      <c r="B28" s="81" t="s">
        <v>46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1"/>
      <c r="P28" s="12"/>
      <c r="Q28" s="23"/>
      <c r="R28" s="24"/>
      <c r="S28" s="23"/>
      <c r="T28" s="23"/>
    </row>
  </sheetData>
  <mergeCells count="28">
    <mergeCell ref="B28:N28"/>
    <mergeCell ref="Q8:R8"/>
    <mergeCell ref="K24:L24"/>
    <mergeCell ref="K26:L26"/>
    <mergeCell ref="B27:G27"/>
    <mergeCell ref="E9:E10"/>
    <mergeCell ref="F9:G9"/>
    <mergeCell ref="H9:I9"/>
    <mergeCell ref="J9:K9"/>
    <mergeCell ref="L9:L10"/>
    <mergeCell ref="N9:O9"/>
    <mergeCell ref="Q9:R9"/>
    <mergeCell ref="R1:T1"/>
    <mergeCell ref="R2:T2"/>
    <mergeCell ref="N8:O8"/>
    <mergeCell ref="A4:Q4"/>
    <mergeCell ref="A5:Q5"/>
    <mergeCell ref="B7:E7"/>
    <mergeCell ref="F7:P7"/>
    <mergeCell ref="Q7:T7"/>
    <mergeCell ref="B8:B9"/>
    <mergeCell ref="C8:C9"/>
    <mergeCell ref="D8:D9"/>
    <mergeCell ref="F8:K8"/>
    <mergeCell ref="M8:M10"/>
    <mergeCell ref="P8:P10"/>
    <mergeCell ref="S8:S10"/>
    <mergeCell ref="T8:T10"/>
  </mergeCells>
  <phoneticPr fontId="3" type="noConversion"/>
  <printOptions horizontalCentered="1"/>
  <pageMargins left="0.74803149606299213" right="0.74803149606299213" top="0.59055118110236227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</vt:lpstr>
    </vt:vector>
  </TitlesOfParts>
  <Company>研考會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研考會</dc:creator>
  <cp:lastModifiedBy>User</cp:lastModifiedBy>
  <cp:lastPrinted>2015-01-05T07:16:21Z</cp:lastPrinted>
  <dcterms:created xsi:type="dcterms:W3CDTF">2012-04-03T03:02:45Z</dcterms:created>
  <dcterms:modified xsi:type="dcterms:W3CDTF">2015-02-04T06:30:24Z</dcterms:modified>
</cp:coreProperties>
</file>