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4955" windowHeight="8220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2" i="1" l="1"/>
  <c r="I22" i="1" s="1"/>
  <c r="E22" i="1"/>
  <c r="O22" i="1" s="1"/>
  <c r="L21" i="1"/>
  <c r="K21" i="1" s="1"/>
  <c r="G21" i="1"/>
  <c r="E21" i="1"/>
  <c r="L20" i="1"/>
  <c r="I20" i="1" s="1"/>
  <c r="E20" i="1"/>
  <c r="L19" i="1"/>
  <c r="K19" i="1" s="1"/>
  <c r="G19" i="1"/>
  <c r="E19" i="1"/>
  <c r="L18" i="1"/>
  <c r="I18" i="1" s="1"/>
  <c r="E18" i="1"/>
  <c r="L17" i="1"/>
  <c r="K17" i="1" s="1"/>
  <c r="G17" i="1"/>
  <c r="E17" i="1"/>
  <c r="L16" i="1"/>
  <c r="K16" i="1" s="1"/>
  <c r="E16" i="1"/>
  <c r="L15" i="1"/>
  <c r="K15" i="1" s="1"/>
  <c r="G15" i="1"/>
  <c r="E15" i="1"/>
  <c r="L14" i="1"/>
  <c r="K14" i="1" s="1"/>
  <c r="E14" i="1"/>
  <c r="L13" i="1"/>
  <c r="K13" i="1" s="1"/>
  <c r="G13" i="1"/>
  <c r="E13" i="1"/>
  <c r="T12" i="1"/>
  <c r="M12" i="1"/>
  <c r="J12" i="1"/>
  <c r="H12" i="1"/>
  <c r="F12" i="1"/>
  <c r="L12" i="1" s="1"/>
  <c r="D12" i="1"/>
  <c r="C12" i="1"/>
  <c r="B12" i="1"/>
  <c r="E12" i="1" l="1"/>
  <c r="I13" i="1"/>
  <c r="N13" i="1"/>
  <c r="O13" i="1" s="1"/>
  <c r="I15" i="1"/>
  <c r="N15" i="1"/>
  <c r="O15" i="1" s="1"/>
  <c r="I17" i="1"/>
  <c r="N17" i="1"/>
  <c r="O17" i="1" s="1"/>
  <c r="I19" i="1"/>
  <c r="N19" i="1"/>
  <c r="O19" i="1" s="1"/>
  <c r="K20" i="1"/>
  <c r="I21" i="1"/>
  <c r="N21" i="1"/>
  <c r="K22" i="1"/>
  <c r="I12" i="1"/>
  <c r="K12" i="1"/>
  <c r="G12" i="1"/>
  <c r="N12" i="1"/>
  <c r="O12" i="1"/>
  <c r="Q12" i="1"/>
  <c r="S12" i="1" s="1"/>
  <c r="I14" i="1"/>
  <c r="I16" i="1"/>
  <c r="Q13" i="1"/>
  <c r="S13" i="1" s="1"/>
  <c r="G14" i="1"/>
  <c r="N14" i="1"/>
  <c r="Q14" i="1" s="1"/>
  <c r="G16" i="1"/>
  <c r="N16" i="1"/>
  <c r="Q16" i="1" s="1"/>
  <c r="Q17" i="1"/>
  <c r="S17" i="1" s="1"/>
  <c r="G18" i="1"/>
  <c r="N18" i="1"/>
  <c r="O18" i="1" s="1"/>
  <c r="Q19" i="1"/>
  <c r="S19" i="1" s="1"/>
  <c r="G20" i="1"/>
  <c r="N20" i="1"/>
  <c r="Q20" i="1" s="1"/>
  <c r="S20" i="1" s="1"/>
  <c r="Q21" i="1"/>
  <c r="S21" i="1" s="1"/>
  <c r="G22" i="1"/>
  <c r="N22" i="1"/>
  <c r="O21" i="1"/>
  <c r="R22" i="1"/>
  <c r="K18" i="1"/>
  <c r="Q22" i="1"/>
  <c r="S22" i="1" s="1"/>
  <c r="R12" i="1" l="1"/>
  <c r="Q15" i="1"/>
  <c r="O16" i="1"/>
  <c r="R21" i="1"/>
  <c r="R19" i="1"/>
  <c r="S14" i="1"/>
  <c r="R14" i="1"/>
  <c r="S16" i="1"/>
  <c r="R16" i="1"/>
  <c r="O14" i="1"/>
  <c r="O20" i="1"/>
  <c r="Q18" i="1"/>
  <c r="R20" i="1"/>
  <c r="R17" i="1"/>
  <c r="R13" i="1"/>
  <c r="S15" i="1" l="1"/>
  <c r="R15" i="1"/>
  <c r="S18" i="1"/>
  <c r="R18" i="1"/>
</calcChain>
</file>

<file path=xl/sharedStrings.xml><?xml version="1.0" encoding="utf-8"?>
<sst xmlns="http://schemas.openxmlformats.org/spreadsheetml/2006/main" count="173" uniqueCount="116">
  <si>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</si>
  <si>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</si>
  <si>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</si>
  <si>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</si>
  <si>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</si>
  <si>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</si>
  <si>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</si>
  <si>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</si>
  <si>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</si>
  <si>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</si>
  <si>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</si>
  <si>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</si>
  <si>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</si>
  <si>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</si>
  <si>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</si>
  <si>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</si>
  <si>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</si>
  <si>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</si>
  <si>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</si>
  <si>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</si>
  <si>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</si>
  <si>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</si>
  <si>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</si>
  <si>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</si>
  <si>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</si>
  <si>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</si>
  <si>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</si>
  <si>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</si>
  <si>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</si>
  <si>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</si>
  <si>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</si>
  <si>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</si>
  <si>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</si>
  <si>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</si>
  <si>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</si>
  <si>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</si>
  <si>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</si>
  <si>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</si>
  <si>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</si>
  <si>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</si>
  <si>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</si>
  <si>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機關長官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</si>
  <si>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</si>
  <si>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</si>
  <si>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</si>
  <si>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</si>
  <si>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</si>
  <si>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</si>
  <si>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</si>
  <si>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</si>
  <si>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</si>
  <si>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</si>
  <si>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</si>
  <si>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</si>
  <si>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</si>
  <si>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</si>
  <si>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</si>
  <si>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</si>
  <si>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</si>
  <si>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</si>
  <si>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</si>
  <si>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</si>
  <si>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t>山城服務中心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</si>
  <si>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</si>
  <si>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</si>
  <si>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</si>
  <si>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</si>
  <si>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</si>
  <si>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3</t>
  </si>
  <si>
    <t>起迄日期:</t>
  </si>
  <si>
    <t>臺中市東勢區公所一般公文案件統計表</t>
    <phoneticPr fontId="3" type="noConversion"/>
  </si>
  <si>
    <t>3363-04-05-3</t>
    <phoneticPr fontId="3" type="noConversion"/>
  </si>
  <si>
    <t>26</t>
  </si>
  <si>
    <t>32</t>
  </si>
  <si>
    <t>1.33</t>
  </si>
  <si>
    <t>101</t>
  </si>
  <si>
    <t>122</t>
  </si>
  <si>
    <t>15</t>
  </si>
  <si>
    <t>6</t>
  </si>
  <si>
    <t>5</t>
  </si>
  <si>
    <t>20</t>
  </si>
  <si>
    <t>104/02/01 至 104/02/28</t>
  </si>
  <si>
    <t>165</t>
  </si>
  <si>
    <t>45</t>
  </si>
  <si>
    <t>98</t>
  </si>
  <si>
    <t>129</t>
  </si>
  <si>
    <t>125</t>
  </si>
  <si>
    <t>8</t>
  </si>
  <si>
    <t>0.7</t>
  </si>
  <si>
    <t>16</t>
  </si>
  <si>
    <t>48</t>
  </si>
  <si>
    <t>79</t>
  </si>
  <si>
    <t>1.95</t>
  </si>
  <si>
    <t>348</t>
  </si>
  <si>
    <t>37</t>
  </si>
  <si>
    <t>84</t>
  </si>
  <si>
    <t>138</t>
  </si>
  <si>
    <t>304</t>
  </si>
  <si>
    <t>1.32</t>
  </si>
  <si>
    <t>158</t>
  </si>
  <si>
    <t>24</t>
  </si>
  <si>
    <t>121</t>
  </si>
  <si>
    <t>183</t>
  </si>
  <si>
    <t>99</t>
  </si>
  <si>
    <t>1.47</t>
  </si>
  <si>
    <t>0.78</t>
  </si>
  <si>
    <t>91</t>
  </si>
  <si>
    <t>0.73</t>
  </si>
  <si>
    <t>23</t>
  </si>
  <si>
    <t>22</t>
  </si>
  <si>
    <t>0.5</t>
  </si>
  <si>
    <t>21</t>
  </si>
  <si>
    <t>2</t>
  </si>
  <si>
    <t>0.75</t>
  </si>
  <si>
    <t>中華民國 104年2月</t>
    <phoneticPr fontId="3" type="noConversion"/>
  </si>
  <si>
    <t>中華民國104年3月3日編製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</si>
</sst>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0.00_);[Red]\(0.00\)"/>
    <numFmt numFmtId="179" formatCode="0_ 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23</xdr:row>
      <xdr:rowOff>0</xdr:rowOff>
    </xdr:from>
    <xdr:to>
      <xdr:col>0</xdr:col>
      <xdr:colOff>739140</xdr:colOff>
      <xdr:row>23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1</xdr:col>
      <xdr:colOff>312420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2758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605444</xdr:colOff>
      <xdr:row>6</xdr:row>
      <xdr:rowOff>165562</xdr:rowOff>
    </xdr:from>
    <xdr:ext cx="350520" cy="20574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605444" y="2112126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868680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zoomScale="90" zoomScaleNormal="90" workbookViewId="0">
      <selection activeCell="R2" sqref="R2:T2"/>
    </sheetView>
  </sheetViews>
  <sheetFormatPr defaultRowHeight="16.5" x14ac:dyDescent="0.25"/>
  <cols>
    <col min="1" max="1" width="13.875" customWidth="1"/>
  </cols>
  <sheetData>
    <row r="1" spans="1:22" ht="19.5" x14ac:dyDescent="0.25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58" t="s">
        <v>2</v>
      </c>
      <c r="S1" s="59"/>
      <c r="T1" s="60"/>
    </row>
    <row r="2" spans="1:22" ht="19.5" x14ac:dyDescent="0.25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61" t="s">
        <v>71</v>
      </c>
      <c r="S2" s="59"/>
      <c r="T2" s="60"/>
    </row>
    <row r="3" spans="1:22" x14ac:dyDescent="0.25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2.25" x14ac:dyDescent="0.25">
      <c r="A4" s="64" t="s">
        <v>70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4"/>
      <c r="S4" s="5"/>
      <c r="T4" s="5"/>
    </row>
    <row r="5" spans="1:22" ht="33" thickBot="1" x14ac:dyDescent="0.3">
      <c r="A5" s="66" t="s">
        <v>114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4"/>
      <c r="S5" s="5"/>
      <c r="T5" s="5"/>
    </row>
    <row r="6" spans="1:22" ht="30.6" customHeight="1" thickBot="1" x14ac:dyDescent="0.5">
      <c r="A6" s="53" t="s">
        <v>69</v>
      </c>
      <c r="B6" s="54" t="s">
        <v>81</v>
      </c>
      <c r="C6" s="54"/>
      <c r="D6" s="54"/>
      <c r="E6" s="55"/>
      <c r="F6" s="56"/>
      <c r="G6" s="57"/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 x14ac:dyDescent="0.3">
      <c r="A7" s="13"/>
      <c r="B7" s="62" t="s">
        <v>6</v>
      </c>
      <c r="C7" s="69"/>
      <c r="D7" s="69"/>
      <c r="E7" s="70"/>
      <c r="F7" s="71" t="s">
        <v>7</v>
      </c>
      <c r="G7" s="69"/>
      <c r="H7" s="69"/>
      <c r="I7" s="69"/>
      <c r="J7" s="69"/>
      <c r="K7" s="69"/>
      <c r="L7" s="69"/>
      <c r="M7" s="69"/>
      <c r="N7" s="69"/>
      <c r="O7" s="69"/>
      <c r="P7" s="70"/>
      <c r="Q7" s="71" t="s">
        <v>8</v>
      </c>
      <c r="R7" s="69"/>
      <c r="S7" s="69"/>
      <c r="T7" s="70"/>
    </row>
    <row r="8" spans="1:22" ht="17.25" customHeight="1" thickBot="1" x14ac:dyDescent="0.3">
      <c r="A8" s="44"/>
      <c r="B8" s="72" t="s">
        <v>9</v>
      </c>
      <c r="C8" s="72" t="s">
        <v>10</v>
      </c>
      <c r="D8" s="72" t="s">
        <v>11</v>
      </c>
      <c r="E8" s="50" t="s">
        <v>12</v>
      </c>
      <c r="F8" s="62" t="s">
        <v>13</v>
      </c>
      <c r="G8" s="69"/>
      <c r="H8" s="69"/>
      <c r="I8" s="69"/>
      <c r="J8" s="69"/>
      <c r="K8" s="70"/>
      <c r="L8" s="50" t="s">
        <v>14</v>
      </c>
      <c r="M8" s="72" t="s">
        <v>15</v>
      </c>
      <c r="N8" s="62" t="s">
        <v>16</v>
      </c>
      <c r="O8" s="63"/>
      <c r="P8" s="75" t="s">
        <v>17</v>
      </c>
      <c r="Q8" s="62" t="s">
        <v>8</v>
      </c>
      <c r="R8" s="63"/>
      <c r="S8" s="78" t="s">
        <v>18</v>
      </c>
      <c r="T8" s="72" t="s">
        <v>19</v>
      </c>
    </row>
    <row r="9" spans="1:22" ht="16.899999999999999" customHeight="1" thickBot="1" x14ac:dyDescent="0.3">
      <c r="A9" s="44"/>
      <c r="B9" s="73"/>
      <c r="C9" s="73"/>
      <c r="D9" s="73"/>
      <c r="E9" s="84" t="s">
        <v>20</v>
      </c>
      <c r="F9" s="62" t="s">
        <v>21</v>
      </c>
      <c r="G9" s="70"/>
      <c r="H9" s="86" t="s">
        <v>48</v>
      </c>
      <c r="I9" s="87"/>
      <c r="J9" s="88" t="s">
        <v>63</v>
      </c>
      <c r="K9" s="89"/>
      <c r="L9" s="84" t="s">
        <v>22</v>
      </c>
      <c r="M9" s="73"/>
      <c r="N9" s="62" t="s">
        <v>64</v>
      </c>
      <c r="O9" s="70"/>
      <c r="P9" s="76"/>
      <c r="Q9" s="62" t="s">
        <v>65</v>
      </c>
      <c r="R9" s="70"/>
      <c r="S9" s="79"/>
      <c r="T9" s="73"/>
    </row>
    <row r="10" spans="1:22" ht="17.25" thickBot="1" x14ac:dyDescent="0.3">
      <c r="A10" s="44"/>
      <c r="B10" s="14"/>
      <c r="C10" s="14"/>
      <c r="D10" s="50"/>
      <c r="E10" s="85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85"/>
      <c r="M10" s="74"/>
      <c r="N10" s="50" t="s">
        <v>23</v>
      </c>
      <c r="O10" s="15" t="s">
        <v>24</v>
      </c>
      <c r="P10" s="77"/>
      <c r="Q10" s="50" t="s">
        <v>23</v>
      </c>
      <c r="R10" s="15" t="s">
        <v>24</v>
      </c>
      <c r="S10" s="80"/>
      <c r="T10" s="74"/>
    </row>
    <row r="11" spans="1:22" s="43" customFormat="1" ht="21" customHeight="1" thickBot="1" x14ac:dyDescent="0.3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47</v>
      </c>
      <c r="N11" s="50" t="s">
        <v>49</v>
      </c>
      <c r="O11" s="17" t="s">
        <v>36</v>
      </c>
      <c r="P11" s="50" t="s">
        <v>50</v>
      </c>
      <c r="Q11" s="50" t="s">
        <v>51</v>
      </c>
      <c r="R11" s="17" t="s">
        <v>37</v>
      </c>
      <c r="S11" s="50" t="s">
        <v>66</v>
      </c>
      <c r="T11" s="50" t="s">
        <v>67</v>
      </c>
      <c r="V11" s="49"/>
    </row>
    <row r="12" spans="1:22" s="2" customFormat="1" ht="17.25" thickBot="1" x14ac:dyDescent="0.3">
      <c r="A12" s="45" t="s">
        <v>12</v>
      </c>
      <c r="B12" s="46">
        <f>B13+B14+B15+B16+B17+B18+B19+B20+B21+B22</f>
        <v>1154</v>
      </c>
      <c r="C12" s="46">
        <f>C13+C14+C15+C16+C17+C18+C19+C20+C21+C22</f>
        <v>131</v>
      </c>
      <c r="D12" s="46">
        <f>D13+D14+D15+D16+D17+D18+D19+D20+D21+D22</f>
        <v>351</v>
      </c>
      <c r="E12" s="47">
        <f t="shared" ref="E12:E22" si="0">B12+C12+D12</f>
        <v>1636</v>
      </c>
      <c r="F12" s="46">
        <f>F13+F14+F15+F16+F17+F18+F19+F20+F21+F22</f>
        <v>562</v>
      </c>
      <c r="G12" s="48">
        <f>IF(L12=0,"0.00",F12/L12*100)</f>
        <v>100</v>
      </c>
      <c r="H12" s="46">
        <f>H13+H14+H15+H16+H17+H18+H19+H20+H21+H22</f>
        <v>0</v>
      </c>
      <c r="I12" s="48">
        <f>IF(L12=0,"0.00",H12/L12*100)</f>
        <v>0</v>
      </c>
      <c r="J12" s="46">
        <f>J13+J14+J15+J16+J17+J18+J19+J20+J21+J22</f>
        <v>0</v>
      </c>
      <c r="K12" s="48">
        <f>IF(L12=0,"0.00",J12/L12*100)</f>
        <v>0</v>
      </c>
      <c r="L12" s="47">
        <f t="shared" ref="L12:L22" si="1">F12+H12+J12</f>
        <v>562</v>
      </c>
      <c r="M12" s="46">
        <f>M13+M14+M15+M16+M17+M18+M19+M20+M21+M22</f>
        <v>970</v>
      </c>
      <c r="N12" s="47">
        <f t="shared" ref="N12:N22" si="2">L12+M12</f>
        <v>1532</v>
      </c>
      <c r="O12" s="48">
        <f>IF(E12=0,"0.00",N12/E12*100)</f>
        <v>93.643031784841085</v>
      </c>
      <c r="P12" s="48">
        <v>1.32</v>
      </c>
      <c r="Q12" s="47">
        <f t="shared" ref="Q12:Q22" si="3">E12-N12</f>
        <v>104</v>
      </c>
      <c r="R12" s="48">
        <f>IF(E12=0,"0.00",Q12/E12*100)</f>
        <v>6.3569682151589246</v>
      </c>
      <c r="S12" s="47">
        <f t="shared" ref="S12:S22" si="4">Q12-T12</f>
        <v>104</v>
      </c>
      <c r="T12" s="46">
        <f>T13+T14+T15+T16+T17+T18+T19+T20+T21+T22</f>
        <v>0</v>
      </c>
    </row>
    <row r="13" spans="1:22" s="2" customFormat="1" ht="17.25" thickBot="1" x14ac:dyDescent="0.3">
      <c r="A13" s="45" t="s">
        <v>52</v>
      </c>
      <c r="B13" s="18" t="s">
        <v>82</v>
      </c>
      <c r="C13" s="18" t="s">
        <v>73</v>
      </c>
      <c r="D13" s="18" t="s">
        <v>83</v>
      </c>
      <c r="E13" s="18">
        <f t="shared" si="0"/>
        <v>242</v>
      </c>
      <c r="F13" s="18" t="s">
        <v>84</v>
      </c>
      <c r="G13" s="19">
        <f t="shared" ref="G13:G22" si="5">IF(L13=0,0,F13/L13*100)</f>
        <v>100</v>
      </c>
      <c r="H13" s="18" t="s">
        <v>53</v>
      </c>
      <c r="I13" s="19">
        <f t="shared" ref="I13:I22" si="6">IF(L13=0,0,H13/L13*100)</f>
        <v>0</v>
      </c>
      <c r="J13" s="18" t="s">
        <v>53</v>
      </c>
      <c r="K13" s="19">
        <f t="shared" ref="K13:K22" si="7">IF(L13=0,0,J13/L13*100)</f>
        <v>0</v>
      </c>
      <c r="L13" s="18">
        <f t="shared" si="1"/>
        <v>98</v>
      </c>
      <c r="M13" s="18" t="s">
        <v>85</v>
      </c>
      <c r="N13" s="18">
        <f t="shared" si="2"/>
        <v>227</v>
      </c>
      <c r="O13" s="19">
        <f t="shared" ref="O13:O22" si="8">IF(E13=0,0,N13/E13*100)</f>
        <v>93.801652892561975</v>
      </c>
      <c r="P13" s="18" t="s">
        <v>74</v>
      </c>
      <c r="Q13" s="18">
        <f t="shared" si="3"/>
        <v>15</v>
      </c>
      <c r="R13" s="19">
        <f t="shared" ref="R13:R22" si="9">IF(E13=0,0,Q13/E13*100)</f>
        <v>6.1983471074380168</v>
      </c>
      <c r="S13" s="18">
        <f t="shared" si="4"/>
        <v>15</v>
      </c>
      <c r="T13" s="18" t="s">
        <v>53</v>
      </c>
    </row>
    <row r="14" spans="1:22" s="2" customFormat="1" ht="17.25" thickBot="1" x14ac:dyDescent="0.3">
      <c r="A14" s="45" t="s">
        <v>54</v>
      </c>
      <c r="B14" s="18" t="s">
        <v>86</v>
      </c>
      <c r="C14" s="18" t="s">
        <v>87</v>
      </c>
      <c r="D14" s="18" t="s">
        <v>73</v>
      </c>
      <c r="E14" s="18">
        <f t="shared" si="0"/>
        <v>165</v>
      </c>
      <c r="F14" s="18" t="s">
        <v>73</v>
      </c>
      <c r="G14" s="19">
        <f t="shared" si="5"/>
        <v>100</v>
      </c>
      <c r="H14" s="18" t="s">
        <v>53</v>
      </c>
      <c r="I14" s="19">
        <f t="shared" si="6"/>
        <v>0</v>
      </c>
      <c r="J14" s="18" t="s">
        <v>53</v>
      </c>
      <c r="K14" s="19">
        <f t="shared" si="7"/>
        <v>0</v>
      </c>
      <c r="L14" s="18">
        <f t="shared" si="1"/>
        <v>32</v>
      </c>
      <c r="M14" s="18" t="s">
        <v>86</v>
      </c>
      <c r="N14" s="18">
        <f t="shared" si="2"/>
        <v>157</v>
      </c>
      <c r="O14" s="19">
        <f t="shared" si="8"/>
        <v>95.151515151515156</v>
      </c>
      <c r="P14" s="18" t="s">
        <v>88</v>
      </c>
      <c r="Q14" s="18">
        <f t="shared" si="3"/>
        <v>8</v>
      </c>
      <c r="R14" s="19">
        <f t="shared" si="9"/>
        <v>4.8484848484848486</v>
      </c>
      <c r="S14" s="18">
        <f t="shared" si="4"/>
        <v>8</v>
      </c>
      <c r="T14" s="18" t="s">
        <v>53</v>
      </c>
    </row>
    <row r="15" spans="1:22" s="2" customFormat="1" ht="17.25" thickBot="1" x14ac:dyDescent="0.3">
      <c r="A15" s="45" t="s">
        <v>55</v>
      </c>
      <c r="B15" s="18" t="s">
        <v>75</v>
      </c>
      <c r="C15" s="18" t="s">
        <v>89</v>
      </c>
      <c r="D15" s="18" t="s">
        <v>77</v>
      </c>
      <c r="E15" s="18">
        <f t="shared" si="0"/>
        <v>132</v>
      </c>
      <c r="F15" s="18" t="s">
        <v>90</v>
      </c>
      <c r="G15" s="19">
        <f t="shared" si="5"/>
        <v>100</v>
      </c>
      <c r="H15" s="18" t="s">
        <v>53</v>
      </c>
      <c r="I15" s="19">
        <f t="shared" si="6"/>
        <v>0</v>
      </c>
      <c r="J15" s="18" t="s">
        <v>53</v>
      </c>
      <c r="K15" s="19">
        <f t="shared" si="7"/>
        <v>0</v>
      </c>
      <c r="L15" s="18">
        <f t="shared" si="1"/>
        <v>48</v>
      </c>
      <c r="M15" s="18" t="s">
        <v>91</v>
      </c>
      <c r="N15" s="18">
        <f t="shared" si="2"/>
        <v>127</v>
      </c>
      <c r="O15" s="19">
        <f t="shared" si="8"/>
        <v>96.212121212121218</v>
      </c>
      <c r="P15" s="18" t="s">
        <v>92</v>
      </c>
      <c r="Q15" s="18">
        <f t="shared" si="3"/>
        <v>5</v>
      </c>
      <c r="R15" s="19">
        <f t="shared" si="9"/>
        <v>3.7878787878787881</v>
      </c>
      <c r="S15" s="18">
        <f t="shared" si="4"/>
        <v>5</v>
      </c>
      <c r="T15" s="18" t="s">
        <v>53</v>
      </c>
    </row>
    <row r="16" spans="1:22" s="2" customFormat="1" ht="17.25" thickBot="1" x14ac:dyDescent="0.3">
      <c r="A16" s="45" t="s">
        <v>56</v>
      </c>
      <c r="B16" s="18" t="s">
        <v>93</v>
      </c>
      <c r="C16" s="18" t="s">
        <v>94</v>
      </c>
      <c r="D16" s="18" t="s">
        <v>95</v>
      </c>
      <c r="E16" s="18">
        <f t="shared" si="0"/>
        <v>469</v>
      </c>
      <c r="F16" s="18" t="s">
        <v>96</v>
      </c>
      <c r="G16" s="19">
        <f t="shared" si="5"/>
        <v>100</v>
      </c>
      <c r="H16" s="18" t="s">
        <v>53</v>
      </c>
      <c r="I16" s="19">
        <f t="shared" si="6"/>
        <v>0</v>
      </c>
      <c r="J16" s="18" t="s">
        <v>53</v>
      </c>
      <c r="K16" s="19">
        <f t="shared" si="7"/>
        <v>0</v>
      </c>
      <c r="L16" s="18">
        <f t="shared" si="1"/>
        <v>138</v>
      </c>
      <c r="M16" s="18" t="s">
        <v>97</v>
      </c>
      <c r="N16" s="18">
        <f t="shared" si="2"/>
        <v>442</v>
      </c>
      <c r="O16" s="19">
        <f t="shared" si="8"/>
        <v>94.243070362473347</v>
      </c>
      <c r="P16" s="18" t="s">
        <v>98</v>
      </c>
      <c r="Q16" s="18">
        <f t="shared" si="3"/>
        <v>27</v>
      </c>
      <c r="R16" s="19">
        <f t="shared" si="9"/>
        <v>5.7569296375266523</v>
      </c>
      <c r="S16" s="18">
        <f t="shared" si="4"/>
        <v>27</v>
      </c>
      <c r="T16" s="18" t="s">
        <v>53</v>
      </c>
    </row>
    <row r="17" spans="1:20" s="2" customFormat="1" ht="17.25" thickBot="1" x14ac:dyDescent="0.3">
      <c r="A17" s="45" t="s">
        <v>57</v>
      </c>
      <c r="B17" s="18" t="s">
        <v>99</v>
      </c>
      <c r="C17" s="18" t="s">
        <v>100</v>
      </c>
      <c r="D17" s="18" t="s">
        <v>101</v>
      </c>
      <c r="E17" s="18">
        <f t="shared" si="0"/>
        <v>303</v>
      </c>
      <c r="F17" s="18" t="s">
        <v>102</v>
      </c>
      <c r="G17" s="19">
        <f t="shared" si="5"/>
        <v>100</v>
      </c>
      <c r="H17" s="18" t="s">
        <v>53</v>
      </c>
      <c r="I17" s="19">
        <f t="shared" si="6"/>
        <v>0</v>
      </c>
      <c r="J17" s="18" t="s">
        <v>53</v>
      </c>
      <c r="K17" s="19">
        <f t="shared" si="7"/>
        <v>0</v>
      </c>
      <c r="L17" s="18">
        <f t="shared" si="1"/>
        <v>183</v>
      </c>
      <c r="M17" s="18" t="s">
        <v>103</v>
      </c>
      <c r="N17" s="18">
        <f t="shared" si="2"/>
        <v>282</v>
      </c>
      <c r="O17" s="19">
        <f t="shared" si="8"/>
        <v>93.069306930693074</v>
      </c>
      <c r="P17" s="18" t="s">
        <v>104</v>
      </c>
      <c r="Q17" s="18">
        <f t="shared" si="3"/>
        <v>21</v>
      </c>
      <c r="R17" s="19">
        <f t="shared" si="9"/>
        <v>6.9306930693069315</v>
      </c>
      <c r="S17" s="18">
        <f t="shared" si="4"/>
        <v>21</v>
      </c>
      <c r="T17" s="18" t="s">
        <v>53</v>
      </c>
    </row>
    <row r="18" spans="1:20" s="2" customFormat="1" ht="17.25" thickBot="1" x14ac:dyDescent="0.3">
      <c r="A18" s="45" t="s">
        <v>58</v>
      </c>
      <c r="B18" s="18" t="s">
        <v>76</v>
      </c>
      <c r="C18" s="18" t="s">
        <v>87</v>
      </c>
      <c r="D18" s="18" t="s">
        <v>80</v>
      </c>
      <c r="E18" s="18">
        <f t="shared" si="0"/>
        <v>150</v>
      </c>
      <c r="F18" s="18" t="s">
        <v>73</v>
      </c>
      <c r="G18" s="19">
        <f t="shared" si="5"/>
        <v>100</v>
      </c>
      <c r="H18" s="18" t="s">
        <v>53</v>
      </c>
      <c r="I18" s="19">
        <f t="shared" si="6"/>
        <v>0</v>
      </c>
      <c r="J18" s="18" t="s">
        <v>53</v>
      </c>
      <c r="K18" s="19">
        <f t="shared" si="7"/>
        <v>0</v>
      </c>
      <c r="L18" s="18">
        <f t="shared" si="1"/>
        <v>32</v>
      </c>
      <c r="M18" s="18" t="s">
        <v>103</v>
      </c>
      <c r="N18" s="18">
        <f t="shared" si="2"/>
        <v>131</v>
      </c>
      <c r="O18" s="19">
        <f t="shared" si="8"/>
        <v>87.333333333333329</v>
      </c>
      <c r="P18" s="18" t="s">
        <v>105</v>
      </c>
      <c r="Q18" s="18">
        <f t="shared" si="3"/>
        <v>19</v>
      </c>
      <c r="R18" s="19">
        <f t="shared" si="9"/>
        <v>12.666666666666668</v>
      </c>
      <c r="S18" s="18">
        <f t="shared" si="4"/>
        <v>19</v>
      </c>
      <c r="T18" s="18" t="s">
        <v>53</v>
      </c>
    </row>
    <row r="19" spans="1:20" s="2" customFormat="1" ht="17.25" thickBot="1" x14ac:dyDescent="0.3">
      <c r="A19" s="45" t="s">
        <v>59</v>
      </c>
      <c r="B19" s="18" t="s">
        <v>106</v>
      </c>
      <c r="C19" s="18" t="s">
        <v>53</v>
      </c>
      <c r="D19" s="18" t="s">
        <v>72</v>
      </c>
      <c r="E19" s="18">
        <f t="shared" si="0"/>
        <v>117</v>
      </c>
      <c r="F19" s="18" t="s">
        <v>100</v>
      </c>
      <c r="G19" s="19">
        <f t="shared" si="5"/>
        <v>100</v>
      </c>
      <c r="H19" s="18" t="s">
        <v>53</v>
      </c>
      <c r="I19" s="19">
        <f t="shared" si="6"/>
        <v>0</v>
      </c>
      <c r="J19" s="18" t="s">
        <v>53</v>
      </c>
      <c r="K19" s="19">
        <f t="shared" si="7"/>
        <v>0</v>
      </c>
      <c r="L19" s="18">
        <f t="shared" si="1"/>
        <v>24</v>
      </c>
      <c r="M19" s="18" t="s">
        <v>106</v>
      </c>
      <c r="N19" s="18">
        <f t="shared" si="2"/>
        <v>115</v>
      </c>
      <c r="O19" s="19">
        <f t="shared" si="8"/>
        <v>98.290598290598282</v>
      </c>
      <c r="P19" s="18" t="s">
        <v>107</v>
      </c>
      <c r="Q19" s="18">
        <f t="shared" si="3"/>
        <v>2</v>
      </c>
      <c r="R19" s="19">
        <f t="shared" si="9"/>
        <v>1.7094017094017095</v>
      </c>
      <c r="S19" s="18">
        <f t="shared" si="4"/>
        <v>2</v>
      </c>
      <c r="T19" s="18" t="s">
        <v>53</v>
      </c>
    </row>
    <row r="20" spans="1:20" s="2" customFormat="1" ht="17.25" thickBot="1" x14ac:dyDescent="0.3">
      <c r="A20" s="45" t="s">
        <v>60</v>
      </c>
      <c r="B20" s="18" t="s">
        <v>108</v>
      </c>
      <c r="C20" s="18" t="s">
        <v>68</v>
      </c>
      <c r="D20" s="18" t="s">
        <v>78</v>
      </c>
      <c r="E20" s="18">
        <f t="shared" si="0"/>
        <v>32</v>
      </c>
      <c r="F20" s="18" t="s">
        <v>79</v>
      </c>
      <c r="G20" s="19">
        <f t="shared" si="5"/>
        <v>100</v>
      </c>
      <c r="H20" s="18" t="s">
        <v>53</v>
      </c>
      <c r="I20" s="19">
        <f t="shared" si="6"/>
        <v>0</v>
      </c>
      <c r="J20" s="18" t="s">
        <v>53</v>
      </c>
      <c r="K20" s="19">
        <f t="shared" si="7"/>
        <v>0</v>
      </c>
      <c r="L20" s="18">
        <f t="shared" si="1"/>
        <v>5</v>
      </c>
      <c r="M20" s="18" t="s">
        <v>109</v>
      </c>
      <c r="N20" s="18">
        <f t="shared" si="2"/>
        <v>27</v>
      </c>
      <c r="O20" s="19">
        <f t="shared" si="8"/>
        <v>84.375</v>
      </c>
      <c r="P20" s="18" t="s">
        <v>110</v>
      </c>
      <c r="Q20" s="18">
        <f t="shared" si="3"/>
        <v>5</v>
      </c>
      <c r="R20" s="19">
        <f t="shared" si="9"/>
        <v>15.625</v>
      </c>
      <c r="S20" s="18">
        <f t="shared" si="4"/>
        <v>5</v>
      </c>
      <c r="T20" s="18" t="s">
        <v>53</v>
      </c>
    </row>
    <row r="21" spans="1:20" s="2" customFormat="1" ht="17.25" thickBot="1" x14ac:dyDescent="0.3">
      <c r="A21" s="45" t="s">
        <v>61</v>
      </c>
      <c r="B21" s="18" t="s">
        <v>111</v>
      </c>
      <c r="C21" s="18" t="s">
        <v>68</v>
      </c>
      <c r="D21" s="18" t="s">
        <v>112</v>
      </c>
      <c r="E21" s="18">
        <f t="shared" si="0"/>
        <v>26</v>
      </c>
      <c r="F21" s="18" t="s">
        <v>112</v>
      </c>
      <c r="G21" s="19">
        <f t="shared" si="5"/>
        <v>100</v>
      </c>
      <c r="H21" s="18" t="s">
        <v>53</v>
      </c>
      <c r="I21" s="19">
        <f t="shared" si="6"/>
        <v>0</v>
      </c>
      <c r="J21" s="18" t="s">
        <v>53</v>
      </c>
      <c r="K21" s="19">
        <f t="shared" si="7"/>
        <v>0</v>
      </c>
      <c r="L21" s="18">
        <f t="shared" si="1"/>
        <v>2</v>
      </c>
      <c r="M21" s="18" t="s">
        <v>109</v>
      </c>
      <c r="N21" s="18">
        <f t="shared" si="2"/>
        <v>24</v>
      </c>
      <c r="O21" s="19">
        <f t="shared" si="8"/>
        <v>92.307692307692307</v>
      </c>
      <c r="P21" s="18" t="s">
        <v>113</v>
      </c>
      <c r="Q21" s="18">
        <f t="shared" si="3"/>
        <v>2</v>
      </c>
      <c r="R21" s="19">
        <f t="shared" si="9"/>
        <v>7.6923076923076925</v>
      </c>
      <c r="S21" s="18">
        <f t="shared" si="4"/>
        <v>2</v>
      </c>
      <c r="T21" s="18" t="s">
        <v>53</v>
      </c>
    </row>
    <row r="22" spans="1:20" ht="17.25" thickBot="1" x14ac:dyDescent="0.3">
      <c r="A22" s="45" t="s">
        <v>62</v>
      </c>
      <c r="B22" s="18" t="s">
        <v>53</v>
      </c>
      <c r="C22" s="18" t="s">
        <v>53</v>
      </c>
      <c r="D22" s="18" t="s">
        <v>53</v>
      </c>
      <c r="E22" s="18">
        <f t="shared" si="0"/>
        <v>0</v>
      </c>
      <c r="F22" s="18" t="s">
        <v>53</v>
      </c>
      <c r="G22" s="19">
        <f t="shared" si="5"/>
        <v>0</v>
      </c>
      <c r="H22" s="18" t="s">
        <v>53</v>
      </c>
      <c r="I22" s="19">
        <f t="shared" si="6"/>
        <v>0</v>
      </c>
      <c r="J22" s="18" t="s">
        <v>53</v>
      </c>
      <c r="K22" s="19">
        <f t="shared" si="7"/>
        <v>0</v>
      </c>
      <c r="L22" s="18">
        <f t="shared" si="1"/>
        <v>0</v>
      </c>
      <c r="M22" s="18" t="s">
        <v>53</v>
      </c>
      <c r="N22" s="18">
        <f t="shared" si="2"/>
        <v>0</v>
      </c>
      <c r="O22" s="19">
        <f t="shared" si="8"/>
        <v>0</v>
      </c>
      <c r="P22" s="18" t="s">
        <v>53</v>
      </c>
      <c r="Q22" s="18">
        <f t="shared" si="3"/>
        <v>0</v>
      </c>
      <c r="R22" s="19">
        <f t="shared" si="9"/>
        <v>0</v>
      </c>
      <c r="S22" s="18">
        <f t="shared" si="4"/>
        <v>0</v>
      </c>
      <c r="T22" s="18" t="s">
        <v>53</v>
      </c>
    </row>
    <row r="23" spans="1:20" ht="21" x14ac:dyDescent="0.25">
      <c r="A23" s="33"/>
      <c r="B23" s="34"/>
      <c r="C23" s="34"/>
      <c r="D23" s="34"/>
      <c r="E23" s="35"/>
      <c r="F23" s="34"/>
      <c r="G23" s="36"/>
      <c r="H23" s="34"/>
      <c r="I23" s="37"/>
      <c r="J23" s="34"/>
      <c r="K23" s="37"/>
      <c r="L23" s="35"/>
      <c r="M23" s="34"/>
      <c r="N23" s="38"/>
      <c r="O23" s="39"/>
      <c r="P23" s="35"/>
      <c r="Q23" s="34"/>
      <c r="R23" s="40" t="s">
        <v>115</v>
      </c>
      <c r="S23" s="41"/>
      <c r="T23" s="42"/>
    </row>
    <row r="24" spans="1:20" ht="19.5" x14ac:dyDescent="0.25">
      <c r="A24" s="20"/>
      <c r="B24" s="12"/>
      <c r="C24" s="12"/>
      <c r="D24" s="12"/>
      <c r="E24" s="21"/>
      <c r="F24" s="21"/>
      <c r="I24" s="11"/>
      <c r="J24" s="12"/>
      <c r="K24" s="82" t="s">
        <v>38</v>
      </c>
      <c r="L24" s="82"/>
      <c r="M24" s="23"/>
      <c r="N24" s="23"/>
      <c r="O24" s="22"/>
      <c r="P24" s="23"/>
      <c r="Q24" s="23"/>
      <c r="R24" s="24"/>
      <c r="S24" s="23"/>
      <c r="T24" s="23"/>
    </row>
    <row r="25" spans="1:20" ht="19.5" x14ac:dyDescent="0.25">
      <c r="A25" s="25" t="s">
        <v>39</v>
      </c>
      <c r="B25" s="25"/>
      <c r="C25" s="25"/>
      <c r="E25" s="25"/>
      <c r="F25" s="25" t="s">
        <v>40</v>
      </c>
      <c r="I25" s="25"/>
      <c r="J25" s="10"/>
      <c r="K25" s="4"/>
      <c r="L25" s="5"/>
      <c r="M25" s="26"/>
      <c r="N25" s="26"/>
      <c r="O25" s="25"/>
      <c r="Q25" s="25" t="s">
        <v>41</v>
      </c>
      <c r="R25" s="4"/>
      <c r="S25" s="27"/>
      <c r="T25" s="28"/>
    </row>
    <row r="26" spans="1:20" ht="19.5" x14ac:dyDescent="0.25">
      <c r="A26" s="25"/>
      <c r="B26" s="25"/>
      <c r="C26" s="25"/>
      <c r="D26" s="25"/>
      <c r="E26" s="25"/>
      <c r="F26" s="25"/>
      <c r="I26" s="25"/>
      <c r="J26" s="29"/>
      <c r="K26" s="82" t="s">
        <v>42</v>
      </c>
      <c r="L26" s="82"/>
      <c r="M26" s="30"/>
      <c r="N26" s="31"/>
      <c r="O26" s="22"/>
      <c r="P26" s="23"/>
      <c r="Q26" s="23"/>
      <c r="R26" s="24"/>
      <c r="S26" s="23"/>
      <c r="T26" s="23"/>
    </row>
    <row r="27" spans="1:20" ht="19.5" x14ac:dyDescent="0.25">
      <c r="A27" s="25" t="s">
        <v>43</v>
      </c>
      <c r="B27" s="81" t="s">
        <v>44</v>
      </c>
      <c r="C27" s="81"/>
      <c r="D27" s="83"/>
      <c r="E27" s="83"/>
      <c r="F27" s="83"/>
      <c r="G27" s="83"/>
      <c r="H27" s="30"/>
      <c r="I27" s="29"/>
      <c r="J27" s="30"/>
      <c r="K27" s="32"/>
      <c r="L27" s="31"/>
      <c r="M27" s="30"/>
      <c r="N27" s="30"/>
      <c r="O27" s="22"/>
      <c r="P27" s="23"/>
      <c r="Q27" s="23"/>
      <c r="R27" s="24"/>
      <c r="S27" s="23"/>
      <c r="T27" s="23"/>
    </row>
    <row r="28" spans="1:20" ht="19.5" x14ac:dyDescent="0.25">
      <c r="A28" s="25" t="s">
        <v>45</v>
      </c>
      <c r="B28" s="81" t="s">
        <v>46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11"/>
      <c r="P28" s="12"/>
      <c r="Q28" s="23"/>
      <c r="R28" s="24"/>
      <c r="S28" s="23"/>
      <c r="T28" s="23"/>
    </row>
  </sheetData>
  <mergeCells count="28">
    <mergeCell ref="B28:N28"/>
    <mergeCell ref="Q8:R8"/>
    <mergeCell ref="K24:L24"/>
    <mergeCell ref="K26:L26"/>
    <mergeCell ref="B27:G27"/>
    <mergeCell ref="E9:E10"/>
    <mergeCell ref="F9:G9"/>
    <mergeCell ref="H9:I9"/>
    <mergeCell ref="J9:K9"/>
    <mergeCell ref="L9:L10"/>
    <mergeCell ref="N9:O9"/>
    <mergeCell ref="Q9:R9"/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2015-01-05T07:16:21Z</cp:lastPrinted>
  <dcterms:created xsi:type="dcterms:W3CDTF">2012-04-03T03:02:45Z</dcterms:created>
  <dcterms:modified xsi:type="dcterms:W3CDTF">2015-03-04T04:23:50Z</dcterms:modified>
</cp:coreProperties>
</file>