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6" windowWidth="14952" windowHeight="8220"/>
  </bookViews>
  <sheets>
    <sheet name="一般公文" sheetId="1" r:id="rId1"/>
  </sheets>
  <calcPr calcId="125725"/>
</workbook>
</file>

<file path=xl/calcChain.xml><?xml version="1.0" encoding="utf-8"?>
<calcChain xmlns="http://schemas.openxmlformats.org/spreadsheetml/2006/main">
  <c r="O22" i="1"/>
  <c r="N22"/>
  <c r="Q22" s="1"/>
  <c r="S22" s="1"/>
  <c r="L22"/>
  <c r="K22"/>
  <c r="I22"/>
  <c r="G22"/>
  <c r="E22"/>
  <c r="R22" s="1"/>
  <c r="L21"/>
  <c r="N21" s="1"/>
  <c r="E21"/>
  <c r="O20"/>
  <c r="N20"/>
  <c r="Q20" s="1"/>
  <c r="S20" s="1"/>
  <c r="L20"/>
  <c r="K20"/>
  <c r="I20"/>
  <c r="G20"/>
  <c r="E20"/>
  <c r="L19"/>
  <c r="N19" s="1"/>
  <c r="E19"/>
  <c r="O19" s="1"/>
  <c r="O18"/>
  <c r="N18"/>
  <c r="Q18" s="1"/>
  <c r="S18" s="1"/>
  <c r="L18"/>
  <c r="K18"/>
  <c r="I18"/>
  <c r="G18"/>
  <c r="E18"/>
  <c r="L17"/>
  <c r="N17" s="1"/>
  <c r="E17"/>
  <c r="O17" s="1"/>
  <c r="O16"/>
  <c r="N16"/>
  <c r="Q16" s="1"/>
  <c r="S16" s="1"/>
  <c r="L16"/>
  <c r="K16"/>
  <c r="I16"/>
  <c r="G16"/>
  <c r="E16"/>
  <c r="R16" s="1"/>
  <c r="L15"/>
  <c r="N15" s="1"/>
  <c r="E15"/>
  <c r="O14"/>
  <c r="N14"/>
  <c r="Q14" s="1"/>
  <c r="S14" s="1"/>
  <c r="L14"/>
  <c r="K14"/>
  <c r="I14"/>
  <c r="G14"/>
  <c r="E14"/>
  <c r="R14" s="1"/>
  <c r="L13"/>
  <c r="N13" s="1"/>
  <c r="E13"/>
  <c r="T12"/>
  <c r="M12"/>
  <c r="J12"/>
  <c r="H12"/>
  <c r="L12" s="1"/>
  <c r="F12"/>
  <c r="D12"/>
  <c r="E12" s="1"/>
  <c r="C12"/>
  <c r="B12"/>
  <c r="I12" l="1"/>
  <c r="N12"/>
  <c r="K12"/>
  <c r="G12"/>
  <c r="R15"/>
  <c r="O13"/>
  <c r="R18"/>
  <c r="O21"/>
  <c r="O12"/>
  <c r="Q12"/>
  <c r="S12" s="1"/>
  <c r="R20"/>
  <c r="K13"/>
  <c r="Q13"/>
  <c r="S13" s="1"/>
  <c r="K15"/>
  <c r="Q15"/>
  <c r="S15" s="1"/>
  <c r="K17"/>
  <c r="Q17"/>
  <c r="S17" s="1"/>
  <c r="K19"/>
  <c r="Q19"/>
  <c r="S19" s="1"/>
  <c r="K21"/>
  <c r="Q21"/>
  <c r="S21" s="1"/>
  <c r="R13"/>
  <c r="R19"/>
  <c r="I13"/>
  <c r="I15"/>
  <c r="O15"/>
  <c r="I17"/>
  <c r="I19"/>
  <c r="I21"/>
  <c r="G13"/>
  <c r="G15"/>
  <c r="G17"/>
  <c r="G19"/>
  <c r="G21"/>
  <c r="R17" l="1"/>
  <c r="R12"/>
  <c r="R21"/>
</calcChain>
</file>

<file path=xl/sharedStrings.xml><?xml version="1.0" encoding="utf-8"?>
<sst xmlns="http://schemas.openxmlformats.org/spreadsheetml/2006/main" count="173" uniqueCount="122">
  <si>
    <t>公開類</t>
    <phoneticPr fontId="3" type="noConversion"/>
  </si>
  <si>
    <t>編製機關</t>
    <phoneticPr fontId="3" type="noConversion"/>
  </si>
  <si>
    <t>臺中市東勢區公所</t>
  </si>
  <si>
    <t>月報</t>
    <phoneticPr fontId="3" type="noConversion"/>
  </si>
  <si>
    <t>次月8日前填報</t>
    <phoneticPr fontId="3" type="noConversion"/>
  </si>
  <si>
    <t>表號</t>
    <phoneticPr fontId="3" type="noConversion"/>
  </si>
  <si>
    <t>應辦公文</t>
  </si>
  <si>
    <t>已辦結公文統計</t>
  </si>
  <si>
    <t>待辦公文統計</t>
  </si>
  <si>
    <t>本月份
新收件數</t>
  </si>
  <si>
    <t>截至上月待辦件數</t>
  </si>
  <si>
    <t>本月創稿數</t>
  </si>
  <si>
    <t>合計</t>
  </si>
  <si>
    <t>發文統計</t>
  </si>
  <si>
    <t>小計</t>
  </si>
  <si>
    <t>存查件數</t>
  </si>
  <si>
    <t>辦結公文合計</t>
  </si>
  <si>
    <t>發文平均使用日數</t>
  </si>
  <si>
    <t>未逾辦理期限待辦件數</t>
  </si>
  <si>
    <t>已逾辦理期限待辦件數</t>
  </si>
  <si>
    <r>
      <t>﹝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﹞</t>
    </r>
    <r>
      <rPr>
        <sz val="6"/>
        <rFont val="Times New Roman"/>
        <family val="1"/>
      </rPr>
      <t>+</t>
    </r>
    <r>
      <rPr>
        <sz val="6"/>
        <rFont val="標楷體"/>
        <family val="4"/>
        <charset val="136"/>
      </rPr>
      <t>﹝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﹞</t>
    </r>
    <r>
      <rPr>
        <sz val="6"/>
        <rFont val="Times New Roman"/>
        <family val="1"/>
      </rPr>
      <t>+</t>
    </r>
    <r>
      <rPr>
        <sz val="6"/>
        <rFont val="標楷體"/>
        <family val="4"/>
        <charset val="136"/>
      </rPr>
      <t>﹝</t>
    </r>
    <r>
      <rPr>
        <sz val="6"/>
        <rFont val="Times New Roman"/>
        <family val="1"/>
      </rPr>
      <t>3</t>
    </r>
    <r>
      <rPr>
        <sz val="6"/>
        <rFont val="標楷體"/>
        <family val="4"/>
        <charset val="136"/>
      </rPr>
      <t>﹞</t>
    </r>
  </si>
  <si>
    <t>6日以內(含)辦結</t>
  </si>
  <si>
    <r>
      <t>﹝</t>
    </r>
    <r>
      <rPr>
        <sz val="6"/>
        <rFont val="Times New Roman"/>
        <family val="1"/>
      </rPr>
      <t>5</t>
    </r>
    <r>
      <rPr>
        <sz val="6"/>
        <rFont val="標楷體"/>
        <family val="4"/>
        <charset val="136"/>
      </rPr>
      <t>﹞</t>
    </r>
    <r>
      <rPr>
        <sz val="6"/>
        <rFont val="Times New Roman"/>
        <family val="1"/>
      </rPr>
      <t>+</t>
    </r>
    <r>
      <rPr>
        <sz val="6"/>
        <rFont val="標楷體"/>
        <family val="4"/>
        <charset val="136"/>
      </rPr>
      <t>﹝</t>
    </r>
    <r>
      <rPr>
        <sz val="6"/>
        <rFont val="Times New Roman"/>
        <family val="1"/>
      </rPr>
      <t>6</t>
    </r>
    <r>
      <rPr>
        <sz val="6"/>
        <rFont val="標楷體"/>
        <family val="4"/>
        <charset val="136"/>
      </rPr>
      <t>﹞</t>
    </r>
    <r>
      <rPr>
        <sz val="6"/>
        <rFont val="Times New Roman"/>
        <family val="1"/>
      </rPr>
      <t>+</t>
    </r>
    <r>
      <rPr>
        <sz val="6"/>
        <rFont val="標楷體"/>
        <family val="4"/>
        <charset val="136"/>
      </rPr>
      <t>﹝</t>
    </r>
    <r>
      <rPr>
        <sz val="6"/>
        <rFont val="Times New Roman"/>
        <family val="1"/>
      </rPr>
      <t>7</t>
    </r>
    <r>
      <rPr>
        <sz val="6"/>
        <rFont val="標楷體"/>
        <family val="4"/>
        <charset val="136"/>
      </rPr>
      <t>﹞</t>
    </r>
  </si>
  <si>
    <t>件數</t>
  </si>
  <si>
    <t>%</t>
  </si>
  <si>
    <r>
      <t>﹝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﹞</t>
    </r>
  </si>
  <si>
    <r>
      <t>﹝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﹞</t>
    </r>
  </si>
  <si>
    <r>
      <t>﹝</t>
    </r>
    <r>
      <rPr>
        <sz val="11"/>
        <rFont val="Times New Roman"/>
        <family val="1"/>
      </rPr>
      <t>3</t>
    </r>
    <r>
      <rPr>
        <sz val="11"/>
        <rFont val="標楷體"/>
        <family val="4"/>
        <charset val="136"/>
      </rPr>
      <t>﹞</t>
    </r>
  </si>
  <si>
    <r>
      <t>﹝</t>
    </r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﹞</t>
    </r>
  </si>
  <si>
    <r>
      <t>﹝</t>
    </r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﹞</t>
    </r>
  </si>
  <si>
    <r>
      <t>﹝</t>
    </r>
    <r>
      <rPr>
        <sz val="8"/>
        <rFont val="Times New Roman"/>
        <family val="1"/>
      </rPr>
      <t>5</t>
    </r>
    <r>
      <rPr>
        <sz val="8"/>
        <rFont val="標楷體"/>
        <family val="4"/>
        <charset val="136"/>
      </rPr>
      <t>﹞/﹝8﹞</t>
    </r>
  </si>
  <si>
    <r>
      <t>﹝</t>
    </r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﹞</t>
    </r>
  </si>
  <si>
    <r>
      <t>﹝</t>
    </r>
    <r>
      <rPr>
        <sz val="8"/>
        <rFont val="Times New Roman"/>
        <family val="1"/>
      </rPr>
      <t>6</t>
    </r>
    <r>
      <rPr>
        <sz val="8"/>
        <rFont val="標楷體"/>
        <family val="4"/>
        <charset val="136"/>
      </rPr>
      <t>﹞/﹝8﹞</t>
    </r>
  </si>
  <si>
    <r>
      <t>﹝</t>
    </r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﹞</t>
    </r>
  </si>
  <si>
    <r>
      <t>﹝</t>
    </r>
    <r>
      <rPr>
        <sz val="8"/>
        <rFont val="Times New Roman"/>
        <family val="1"/>
      </rPr>
      <t>7</t>
    </r>
    <r>
      <rPr>
        <sz val="8"/>
        <rFont val="標楷體"/>
        <family val="4"/>
        <charset val="136"/>
      </rPr>
      <t>﹞/﹝8﹞</t>
    </r>
  </si>
  <si>
    <t>﹝8﹞</t>
  </si>
  <si>
    <r>
      <t>﹝</t>
    </r>
    <r>
      <rPr>
        <sz val="6"/>
        <rFont val="Times New Roman"/>
        <family val="1"/>
      </rPr>
      <t>10</t>
    </r>
    <r>
      <rPr>
        <sz val="6"/>
        <rFont val="標楷體"/>
        <family val="4"/>
        <charset val="136"/>
      </rPr>
      <t>﹞</t>
    </r>
    <r>
      <rPr>
        <sz val="6"/>
        <rFont val="Times New Roman"/>
        <family val="1"/>
      </rPr>
      <t>/</t>
    </r>
    <r>
      <rPr>
        <sz val="6"/>
        <rFont val="標楷體"/>
        <family val="4"/>
        <charset val="136"/>
      </rPr>
      <t>﹝</t>
    </r>
    <r>
      <rPr>
        <sz val="6"/>
        <rFont val="Times New Roman"/>
        <family val="1"/>
      </rPr>
      <t>4</t>
    </r>
    <r>
      <rPr>
        <sz val="6"/>
        <rFont val="標楷體"/>
        <family val="4"/>
        <charset val="136"/>
      </rPr>
      <t>﹞</t>
    </r>
  </si>
  <si>
    <r>
      <t>﹝</t>
    </r>
    <r>
      <rPr>
        <sz val="6"/>
        <rFont val="Times New Roman"/>
        <family val="1"/>
      </rPr>
      <t>12</t>
    </r>
    <r>
      <rPr>
        <sz val="6"/>
        <rFont val="標楷體"/>
        <family val="4"/>
        <charset val="136"/>
      </rPr>
      <t>﹞</t>
    </r>
    <r>
      <rPr>
        <sz val="6"/>
        <rFont val="Times New Roman"/>
        <family val="1"/>
      </rPr>
      <t>/</t>
    </r>
    <r>
      <rPr>
        <sz val="6"/>
        <rFont val="標楷體"/>
        <family val="4"/>
        <charset val="136"/>
      </rPr>
      <t>﹝</t>
    </r>
    <r>
      <rPr>
        <sz val="6"/>
        <rFont val="Times New Roman"/>
        <family val="1"/>
      </rPr>
      <t>4</t>
    </r>
    <r>
      <rPr>
        <sz val="6"/>
        <rFont val="標楷體"/>
        <family val="4"/>
        <charset val="136"/>
      </rPr>
      <t>﹞</t>
    </r>
  </si>
  <si>
    <t>業務主管人員</t>
    <phoneticPr fontId="3" type="noConversion"/>
  </si>
  <si>
    <t>填表</t>
    <phoneticPr fontId="3" type="noConversion"/>
  </si>
  <si>
    <t>審核</t>
    <phoneticPr fontId="3" type="noConversion"/>
  </si>
  <si>
    <t>機關長官</t>
    <phoneticPr fontId="3" type="noConversion"/>
  </si>
  <si>
    <t>主辦統計人員</t>
    <phoneticPr fontId="3" type="noConversion"/>
  </si>
  <si>
    <t>資料來源：</t>
    <phoneticPr fontId="3" type="noConversion"/>
  </si>
  <si>
    <t>依據本所秘書室一般公文案件統計資料編製。</t>
    <phoneticPr fontId="3" type="noConversion"/>
  </si>
  <si>
    <t>填表說明：</t>
    <phoneticPr fontId="3" type="noConversion"/>
  </si>
  <si>
    <t>本表1式3份，1份送市府研究發展考核委員會，1份送本所會計室，1份自存。</t>
    <phoneticPr fontId="3" type="noConversion"/>
  </si>
  <si>
    <r>
      <t>﹝</t>
    </r>
    <r>
      <rPr>
        <sz val="12"/>
        <rFont val="Times New Roman"/>
        <family val="1"/>
      </rPr>
      <t>9</t>
    </r>
    <r>
      <rPr>
        <sz val="12"/>
        <rFont val="標楷體"/>
        <family val="4"/>
        <charset val="136"/>
      </rPr>
      <t>﹞</t>
    </r>
  </si>
  <si>
    <r>
      <t>6</t>
    </r>
    <r>
      <rPr>
        <sz val="10"/>
        <rFont val="標楷體"/>
        <family val="4"/>
        <charset val="136"/>
      </rPr>
      <t>日以上至30日(含)辦結</t>
    </r>
  </si>
  <si>
    <r>
      <t>﹝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﹞</t>
    </r>
  </si>
  <si>
    <r>
      <t>﹝</t>
    </r>
    <r>
      <rPr>
        <sz val="12"/>
        <rFont val="Times New Roman"/>
        <family val="1"/>
      </rPr>
      <t>11</t>
    </r>
    <r>
      <rPr>
        <sz val="12"/>
        <rFont val="標楷體"/>
        <family val="4"/>
        <charset val="136"/>
      </rPr>
      <t>﹞</t>
    </r>
  </si>
  <si>
    <r>
      <t>﹝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﹞</t>
    </r>
  </si>
  <si>
    <t>民政課</t>
  </si>
  <si>
    <t>0</t>
  </si>
  <si>
    <t>人文課</t>
  </si>
  <si>
    <t>公用課</t>
  </si>
  <si>
    <t>農業及建設課</t>
  </si>
  <si>
    <t>社會課</t>
  </si>
  <si>
    <t>秘書室</t>
  </si>
  <si>
    <t>人事室</t>
  </si>
  <si>
    <t>會計室</t>
  </si>
  <si>
    <t>政風室</t>
  </si>
  <si>
    <t>山城服務中心</t>
  </si>
  <si>
    <r>
      <t>30</t>
    </r>
    <r>
      <rPr>
        <sz val="12"/>
        <rFont val="標楷體"/>
        <family val="4"/>
        <charset val="136"/>
      </rPr>
      <t>日以上辦結</t>
    </r>
  </si>
  <si>
    <r>
      <t>﹝</t>
    </r>
    <r>
      <rPr>
        <sz val="12"/>
        <rFont val="Times New Roman"/>
        <family val="1"/>
      </rPr>
      <t>8</t>
    </r>
    <r>
      <rPr>
        <sz val="12"/>
        <rFont val="標楷體"/>
        <family val="4"/>
        <charset val="136"/>
      </rPr>
      <t>﹞+﹝9﹞</t>
    </r>
  </si>
  <si>
    <r>
      <t>﹝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﹞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﹝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﹞</t>
    </r>
  </si>
  <si>
    <r>
      <t>﹝</t>
    </r>
    <r>
      <rPr>
        <sz val="12"/>
        <rFont val="Times New Roman"/>
        <family val="1"/>
      </rPr>
      <t>13</t>
    </r>
    <r>
      <rPr>
        <sz val="12"/>
        <rFont val="標楷體"/>
        <family val="4"/>
        <charset val="136"/>
      </rPr>
      <t>﹞</t>
    </r>
  </si>
  <si>
    <r>
      <t>﹝</t>
    </r>
    <r>
      <rPr>
        <sz val="12"/>
        <rFont val="Times New Roman"/>
        <family val="1"/>
      </rPr>
      <t>14</t>
    </r>
    <r>
      <rPr>
        <sz val="12"/>
        <rFont val="標楷體"/>
        <family val="4"/>
        <charset val="136"/>
      </rPr>
      <t>﹞</t>
    </r>
  </si>
  <si>
    <t>3</t>
  </si>
  <si>
    <t>起迄日期:</t>
  </si>
  <si>
    <t>臺中市東勢區公所一般公文案件統計表</t>
    <phoneticPr fontId="3" type="noConversion"/>
  </si>
  <si>
    <t>3363-04-05-3</t>
    <phoneticPr fontId="3" type="noConversion"/>
  </si>
  <si>
    <t>32</t>
  </si>
  <si>
    <t>15</t>
  </si>
  <si>
    <t>6</t>
  </si>
  <si>
    <t>5</t>
  </si>
  <si>
    <t>8</t>
  </si>
  <si>
    <t>1.95</t>
  </si>
  <si>
    <t>37</t>
  </si>
  <si>
    <t>121</t>
  </si>
  <si>
    <t>99</t>
  </si>
  <si>
    <t>23</t>
  </si>
  <si>
    <t>22</t>
  </si>
  <si>
    <t>21</t>
  </si>
  <si>
    <t>2</t>
  </si>
  <si>
    <t>104/03/01 至 104/03/31</t>
  </si>
  <si>
    <t>221</t>
  </si>
  <si>
    <t>70</t>
  </si>
  <si>
    <t>150</t>
  </si>
  <si>
    <t>1.13</t>
  </si>
  <si>
    <t>188</t>
  </si>
  <si>
    <t>41</t>
  </si>
  <si>
    <t>186</t>
  </si>
  <si>
    <t>0.82</t>
  </si>
  <si>
    <t>160</t>
  </si>
  <si>
    <t>44</t>
  </si>
  <si>
    <t>94</t>
  </si>
  <si>
    <t>104</t>
  </si>
  <si>
    <t>561</t>
  </si>
  <si>
    <t>27</t>
  </si>
  <si>
    <t>223</t>
  </si>
  <si>
    <t>426</t>
  </si>
  <si>
    <t>1.68</t>
  </si>
  <si>
    <t>239</t>
  </si>
  <si>
    <t>118</t>
  </si>
  <si>
    <t>214</t>
  </si>
  <si>
    <t>130</t>
  </si>
  <si>
    <t>1.96</t>
  </si>
  <si>
    <t>170</t>
  </si>
  <si>
    <t>19</t>
  </si>
  <si>
    <t>72</t>
  </si>
  <si>
    <t>132</t>
  </si>
  <si>
    <t>0.85</t>
  </si>
  <si>
    <t>134</t>
  </si>
  <si>
    <t>29</t>
  </si>
  <si>
    <t>141</t>
  </si>
  <si>
    <t>0.83</t>
  </si>
  <si>
    <t>38</t>
  </si>
  <si>
    <t>0.67</t>
  </si>
  <si>
    <t>1.5</t>
  </si>
  <si>
    <t>中華民國 104年3月</t>
    <phoneticPr fontId="3" type="noConversion"/>
  </si>
  <si>
    <t>中華民國104年4月1日編製</t>
    <phoneticPr fontId="3" type="noConversion"/>
  </si>
</sst>
</file>

<file path=xl/styles.xml><?xml version="1.0" encoding="utf-8"?>
<styleSheet xmlns="http://schemas.openxmlformats.org/spreadsheetml/2006/main">
  <numFmts count="4">
    <numFmt numFmtId="176" formatCode="#,##0_ "/>
    <numFmt numFmtId="177" formatCode="0.00_ "/>
    <numFmt numFmtId="178" formatCode="0.00_);[Red]\(0.00\)"/>
    <numFmt numFmtId="179" formatCode="0_ "/>
  </numFmts>
  <fonts count="2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2"/>
      <name val="Times New Roman"/>
      <family val="1"/>
    </font>
    <font>
      <b/>
      <sz val="24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6"/>
      <name val="標楷體"/>
      <family val="4"/>
      <charset val="136"/>
    </font>
    <font>
      <sz val="6"/>
      <name val="Times New Roman"/>
      <family val="1"/>
    </font>
    <font>
      <sz val="11"/>
      <name val="Times New Roman"/>
      <family val="1"/>
    </font>
    <font>
      <sz val="8"/>
      <name val="標楷體"/>
      <family val="4"/>
      <charset val="136"/>
    </font>
    <font>
      <sz val="8"/>
      <name val="Times New Roman"/>
      <family val="1"/>
    </font>
    <font>
      <sz val="16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10"/>
      <name val="Times New Roman"/>
      <family val="1"/>
    </font>
    <font>
      <b/>
      <sz val="1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0" fontId="4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right"/>
    </xf>
    <xf numFmtId="177" fontId="6" fillId="0" borderId="5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 wrapText="1"/>
    </xf>
    <xf numFmtId="177" fontId="4" fillId="0" borderId="0" xfId="0" applyNumberFormat="1" applyFont="1" applyBorder="1" applyAlignment="1">
      <alignment horizontal="right" vertical="center" wrapText="1"/>
    </xf>
    <xf numFmtId="0" fontId="4" fillId="0" borderId="0" xfId="0" applyNumberFormat="1" applyFont="1" applyBorder="1" applyAlignment="1">
      <alignment horizontal="right" vertical="center" wrapText="1"/>
    </xf>
    <xf numFmtId="10" fontId="4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0" fontId="2" fillId="0" borderId="0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77" fontId="16" fillId="2" borderId="0" xfId="0" applyNumberFormat="1" applyFont="1" applyFill="1" applyBorder="1" applyAlignment="1">
      <alignment horizontal="center" vertical="center"/>
    </xf>
    <xf numFmtId="178" fontId="16" fillId="0" borderId="0" xfId="0" applyNumberFormat="1" applyFont="1" applyFill="1" applyBorder="1" applyAlignment="1">
      <alignment horizontal="center" vertical="center"/>
    </xf>
    <xf numFmtId="179" fontId="16" fillId="0" borderId="0" xfId="0" applyNumberFormat="1" applyFont="1" applyFill="1" applyBorder="1" applyAlignment="1">
      <alignment horizontal="center" vertical="center"/>
    </xf>
    <xf numFmtId="178" fontId="17" fillId="0" borderId="0" xfId="0" applyNumberFormat="1" applyFont="1" applyFill="1" applyBorder="1" applyAlignment="1">
      <alignment horizontal="center" vertical="center"/>
    </xf>
    <xf numFmtId="0" fontId="18" fillId="3" borderId="0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19" fillId="3" borderId="0" xfId="0" applyFont="1" applyFill="1" applyBorder="1">
      <alignment vertical="center"/>
    </xf>
    <xf numFmtId="0" fontId="4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/>
    </xf>
    <xf numFmtId="176" fontId="6" fillId="4" borderId="5" xfId="0" applyNumberFormat="1" applyFont="1" applyFill="1" applyBorder="1" applyAlignment="1">
      <alignment horizontal="right"/>
    </xf>
    <xf numFmtId="176" fontId="6" fillId="5" borderId="5" xfId="0" applyNumberFormat="1" applyFont="1" applyFill="1" applyBorder="1" applyAlignment="1">
      <alignment horizontal="right"/>
    </xf>
    <xf numFmtId="177" fontId="6" fillId="5" borderId="5" xfId="0" applyNumberFormat="1" applyFont="1" applyFill="1" applyBorder="1" applyAlignment="1">
      <alignment horizontal="right"/>
    </xf>
    <xf numFmtId="22" fontId="4" fillId="0" borderId="0" xfId="0" applyNumberFormat="1" applyFont="1" applyAlignment="1">
      <alignment horizontal="right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4" fillId="0" borderId="5" xfId="1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left"/>
    </xf>
    <xf numFmtId="176" fontId="8" fillId="0" borderId="14" xfId="0" applyNumberFormat="1" applyFont="1" applyBorder="1" applyAlignment="1">
      <alignment horizontal="left"/>
    </xf>
    <xf numFmtId="176" fontId="21" fillId="0" borderId="14" xfId="0" applyNumberFormat="1" applyFont="1" applyBorder="1" applyAlignment="1">
      <alignment horizontal="right"/>
    </xf>
    <xf numFmtId="176" fontId="7" fillId="0" borderId="14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2" fillId="0" borderId="0" xfId="0" applyNumberFormat="1" applyFont="1" applyBorder="1" applyAlignment="1">
      <alignment horizontal="left" vertical="center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6" fontId="10" fillId="0" borderId="12" xfId="0" applyNumberFormat="1" applyFont="1" applyBorder="1" applyAlignment="1">
      <alignment horizontal="center" vertical="center" wrapText="1"/>
    </xf>
    <xf numFmtId="176" fontId="10" fillId="0" borderId="19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20" fillId="0" borderId="20" xfId="0" applyNumberFormat="1" applyFont="1" applyBorder="1" applyAlignment="1">
      <alignment horizontal="center" vertical="center" wrapText="1"/>
    </xf>
    <xf numFmtId="0" fontId="20" fillId="0" borderId="18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6" xfId="0" applyBorder="1" applyAlignment="1">
      <alignment vertical="center"/>
    </xf>
    <xf numFmtId="49" fontId="4" fillId="0" borderId="1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20" xfId="0" applyNumberFormat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19" xfId="0" applyNumberFormat="1" applyFont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 wrapText="1"/>
    </xf>
    <xf numFmtId="176" fontId="9" fillId="0" borderId="9" xfId="0" applyNumberFormat="1" applyFont="1" applyBorder="1" applyAlignment="1">
      <alignment horizontal="center" vertical="center" wrapText="1"/>
    </xf>
    <xf numFmtId="176" fontId="9" fillId="0" borderId="17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17" xfId="0" applyNumberFormat="1" applyFont="1" applyBorder="1" applyAlignment="1">
      <alignment horizontal="center" vertical="center" wrapText="1"/>
    </xf>
  </cellXfs>
  <cellStyles count="2">
    <cellStyle name="一般" xfId="0" builtinId="0"/>
    <cellStyle name="百分比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23</xdr:row>
      <xdr:rowOff>0</xdr:rowOff>
    </xdr:from>
    <xdr:to>
      <xdr:col>0</xdr:col>
      <xdr:colOff>739140</xdr:colOff>
      <xdr:row>23</xdr:row>
      <xdr:rowOff>243840</xdr:rowOff>
    </xdr:to>
    <xdr:sp macro="" textlink="">
      <xdr:nvSpPr>
        <xdr:cNvPr id="8263" name="Text Box 18"/>
        <xdr:cNvSpPr txBox="1">
          <a:spLocks noChangeArrowheads="1"/>
        </xdr:cNvSpPr>
      </xdr:nvSpPr>
      <xdr:spPr bwMode="auto">
        <a:xfrm>
          <a:off x="419100" y="5669280"/>
          <a:ext cx="3200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266700</xdr:colOff>
      <xdr:row>5</xdr:row>
      <xdr:rowOff>0</xdr:rowOff>
    </xdr:from>
    <xdr:to>
      <xdr:col>0</xdr:col>
      <xdr:colOff>617220</xdr:colOff>
      <xdr:row>5</xdr:row>
      <xdr:rowOff>0</xdr:rowOff>
    </xdr:to>
    <xdr:sp macro="" textlink="">
      <xdr:nvSpPr>
        <xdr:cNvPr id="8264" name="Line 46"/>
        <xdr:cNvSpPr>
          <a:spLocks noChangeShapeType="1"/>
        </xdr:cNvSpPr>
      </xdr:nvSpPr>
      <xdr:spPr bwMode="auto">
        <a:xfrm>
          <a:off x="266700" y="1554480"/>
          <a:ext cx="350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617220</xdr:colOff>
      <xdr:row>5</xdr:row>
      <xdr:rowOff>0</xdr:rowOff>
    </xdr:to>
    <xdr:sp macro="" textlink="">
      <xdr:nvSpPr>
        <xdr:cNvPr id="8265" name="Line 47"/>
        <xdr:cNvSpPr>
          <a:spLocks noChangeShapeType="1"/>
        </xdr:cNvSpPr>
      </xdr:nvSpPr>
      <xdr:spPr bwMode="auto">
        <a:xfrm>
          <a:off x="0" y="1554480"/>
          <a:ext cx="6172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78105</xdr:colOff>
      <xdr:row>8</xdr:row>
      <xdr:rowOff>49530</xdr:rowOff>
    </xdr:from>
    <xdr:to>
      <xdr:col>0</xdr:col>
      <xdr:colOff>527785</xdr:colOff>
      <xdr:row>9</xdr:row>
      <xdr:rowOff>185400</xdr:rowOff>
    </xdr:to>
    <xdr:sp macro="" textlink="">
      <xdr:nvSpPr>
        <xdr:cNvPr id="3171" name="Text Box 99"/>
        <xdr:cNvSpPr txBox="1">
          <a:spLocks noChangeArrowheads="1"/>
        </xdr:cNvSpPr>
      </xdr:nvSpPr>
      <xdr:spPr bwMode="auto">
        <a:xfrm>
          <a:off x="104775" y="2800350"/>
          <a:ext cx="4667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  <xdr:twoCellAnchor editAs="oneCell">
    <xdr:from>
      <xdr:col>0</xdr:col>
      <xdr:colOff>198120</xdr:colOff>
      <xdr:row>6</xdr:row>
      <xdr:rowOff>83820</xdr:rowOff>
    </xdr:from>
    <xdr:to>
      <xdr:col>0</xdr:col>
      <xdr:colOff>213360</xdr:colOff>
      <xdr:row>7</xdr:row>
      <xdr:rowOff>45720</xdr:rowOff>
    </xdr:to>
    <xdr:sp macro="" textlink="">
      <xdr:nvSpPr>
        <xdr:cNvPr id="8268" name="Text Box 102"/>
        <xdr:cNvSpPr txBox="1">
          <a:spLocks noChangeArrowheads="1"/>
        </xdr:cNvSpPr>
      </xdr:nvSpPr>
      <xdr:spPr bwMode="auto">
        <a:xfrm>
          <a:off x="198120" y="1851660"/>
          <a:ext cx="15240" cy="175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68580</xdr:rowOff>
    </xdr:from>
    <xdr:to>
      <xdr:col>1</xdr:col>
      <xdr:colOff>15240</xdr:colOff>
      <xdr:row>5</xdr:row>
      <xdr:rowOff>246380</xdr:rowOff>
    </xdr:to>
    <xdr:sp macro="" textlink="">
      <xdr:nvSpPr>
        <xdr:cNvPr id="8269" name="Text Box 103"/>
        <xdr:cNvSpPr txBox="1">
          <a:spLocks noChangeArrowheads="1"/>
        </xdr:cNvSpPr>
      </xdr:nvSpPr>
      <xdr:spPr bwMode="auto">
        <a:xfrm>
          <a:off x="952500" y="1623060"/>
          <a:ext cx="15240" cy="175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144780</xdr:rowOff>
    </xdr:from>
    <xdr:to>
      <xdr:col>1</xdr:col>
      <xdr:colOff>68580</xdr:colOff>
      <xdr:row>5</xdr:row>
      <xdr:rowOff>360680</xdr:rowOff>
    </xdr:to>
    <xdr:sp macro="" textlink="">
      <xdr:nvSpPr>
        <xdr:cNvPr id="8272" name="Text Box 14"/>
        <xdr:cNvSpPr txBox="1">
          <a:spLocks noChangeArrowheads="1"/>
        </xdr:cNvSpPr>
      </xdr:nvSpPr>
      <xdr:spPr bwMode="auto">
        <a:xfrm>
          <a:off x="952500" y="1699260"/>
          <a:ext cx="6858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845820</xdr:colOff>
      <xdr:row>3</xdr:row>
      <xdr:rowOff>266700</xdr:rowOff>
    </xdr:from>
    <xdr:to>
      <xdr:col>1</xdr:col>
      <xdr:colOff>312420</xdr:colOff>
      <xdr:row>3</xdr:row>
      <xdr:rowOff>350520</xdr:rowOff>
    </xdr:to>
    <xdr:sp macro="" textlink="">
      <xdr:nvSpPr>
        <xdr:cNvPr id="8273" name="Text Box 15"/>
        <xdr:cNvSpPr txBox="1">
          <a:spLocks noChangeArrowheads="1"/>
        </xdr:cNvSpPr>
      </xdr:nvSpPr>
      <xdr:spPr bwMode="auto">
        <a:xfrm>
          <a:off x="845820" y="975360"/>
          <a:ext cx="4191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198120</xdr:colOff>
      <xdr:row>6</xdr:row>
      <xdr:rowOff>68580</xdr:rowOff>
    </xdr:from>
    <xdr:to>
      <xdr:col>0</xdr:col>
      <xdr:colOff>266700</xdr:colOff>
      <xdr:row>7</xdr:row>
      <xdr:rowOff>68580</xdr:rowOff>
    </xdr:to>
    <xdr:sp macro="" textlink="">
      <xdr:nvSpPr>
        <xdr:cNvPr id="8276" name="Text Box 18"/>
        <xdr:cNvSpPr txBox="1">
          <a:spLocks noChangeArrowheads="1"/>
        </xdr:cNvSpPr>
      </xdr:nvSpPr>
      <xdr:spPr bwMode="auto">
        <a:xfrm>
          <a:off x="198120" y="1836420"/>
          <a:ext cx="6858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624840</xdr:colOff>
      <xdr:row>5</xdr:row>
      <xdr:rowOff>169545</xdr:rowOff>
    </xdr:from>
    <xdr:ext cx="18531" cy="194412"/>
    <xdr:sp macro="" textlink="">
      <xdr:nvSpPr>
        <xdr:cNvPr id="23" name="Text Box 5"/>
        <xdr:cNvSpPr txBox="1">
          <a:spLocks noChangeArrowheads="1"/>
        </xdr:cNvSpPr>
      </xdr:nvSpPr>
      <xdr:spPr bwMode="auto">
        <a:xfrm>
          <a:off x="624840" y="1724025"/>
          <a:ext cx="18531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203835</xdr:colOff>
      <xdr:row>6</xdr:row>
      <xdr:rowOff>59055</xdr:rowOff>
    </xdr:from>
    <xdr:ext cx="18531" cy="194412"/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203835" y="2005619"/>
          <a:ext cx="18531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91440</xdr:colOff>
      <xdr:row>8</xdr:row>
      <xdr:rowOff>53340</xdr:rowOff>
    </xdr:from>
    <xdr:to>
      <xdr:col>0</xdr:col>
      <xdr:colOff>518160</xdr:colOff>
      <xdr:row>9</xdr:row>
      <xdr:rowOff>152400</xdr:rowOff>
    </xdr:to>
    <xdr:sp macro="" textlink="">
      <xdr:nvSpPr>
        <xdr:cNvPr id="8285" name="Text Box 6"/>
        <xdr:cNvSpPr txBox="1">
          <a:spLocks noChangeArrowheads="1"/>
        </xdr:cNvSpPr>
      </xdr:nvSpPr>
      <xdr:spPr bwMode="auto">
        <a:xfrm>
          <a:off x="91440" y="2247900"/>
          <a:ext cx="42672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203835</xdr:colOff>
      <xdr:row>6</xdr:row>
      <xdr:rowOff>59055</xdr:rowOff>
    </xdr:from>
    <xdr:ext cx="18531" cy="194412"/>
    <xdr:sp macro="" textlink="">
      <xdr:nvSpPr>
        <xdr:cNvPr id="29" name="Text Box 4"/>
        <xdr:cNvSpPr txBox="1">
          <a:spLocks noChangeArrowheads="1"/>
        </xdr:cNvSpPr>
      </xdr:nvSpPr>
      <xdr:spPr bwMode="auto">
        <a:xfrm>
          <a:off x="203835" y="1821180"/>
          <a:ext cx="18531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91440</xdr:colOff>
      <xdr:row>8</xdr:row>
      <xdr:rowOff>53340</xdr:rowOff>
    </xdr:from>
    <xdr:to>
      <xdr:col>0</xdr:col>
      <xdr:colOff>518160</xdr:colOff>
      <xdr:row>9</xdr:row>
      <xdr:rowOff>152400</xdr:rowOff>
    </xdr:to>
    <xdr:sp macro="" textlink="">
      <xdr:nvSpPr>
        <xdr:cNvPr id="8290" name="Text Box 6"/>
        <xdr:cNvSpPr txBox="1">
          <a:spLocks noChangeArrowheads="1"/>
        </xdr:cNvSpPr>
      </xdr:nvSpPr>
      <xdr:spPr bwMode="auto">
        <a:xfrm>
          <a:off x="91440" y="2247900"/>
          <a:ext cx="42672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220980</xdr:colOff>
      <xdr:row>6</xdr:row>
      <xdr:rowOff>68580</xdr:rowOff>
    </xdr:from>
    <xdr:to>
      <xdr:col>0</xdr:col>
      <xdr:colOff>236220</xdr:colOff>
      <xdr:row>7</xdr:row>
      <xdr:rowOff>45720</xdr:rowOff>
    </xdr:to>
    <xdr:sp macro="" textlink="">
      <xdr:nvSpPr>
        <xdr:cNvPr id="8293" name="Text Box 4"/>
        <xdr:cNvSpPr txBox="1">
          <a:spLocks noChangeArrowheads="1"/>
        </xdr:cNvSpPr>
      </xdr:nvSpPr>
      <xdr:spPr bwMode="auto">
        <a:xfrm>
          <a:off x="220980" y="1836420"/>
          <a:ext cx="1524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868680</xdr:colOff>
      <xdr:row>5</xdr:row>
      <xdr:rowOff>144780</xdr:rowOff>
    </xdr:from>
    <xdr:to>
      <xdr:col>0</xdr:col>
      <xdr:colOff>883920</xdr:colOff>
      <xdr:row>5</xdr:row>
      <xdr:rowOff>337820</xdr:rowOff>
    </xdr:to>
    <xdr:sp macro="" textlink="">
      <xdr:nvSpPr>
        <xdr:cNvPr id="8294" name="Text Box 5"/>
        <xdr:cNvSpPr txBox="1">
          <a:spLocks noChangeArrowheads="1"/>
        </xdr:cNvSpPr>
      </xdr:nvSpPr>
      <xdr:spPr bwMode="auto">
        <a:xfrm>
          <a:off x="868680" y="1699260"/>
          <a:ext cx="1524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213360</xdr:colOff>
      <xdr:row>6</xdr:row>
      <xdr:rowOff>60960</xdr:rowOff>
    </xdr:from>
    <xdr:ext cx="27765" cy="194412"/>
    <xdr:sp macro="" textlink="">
      <xdr:nvSpPr>
        <xdr:cNvPr id="36" name="Text Box 4"/>
        <xdr:cNvSpPr txBox="1">
          <a:spLocks noChangeArrowheads="1"/>
        </xdr:cNvSpPr>
      </xdr:nvSpPr>
      <xdr:spPr bwMode="auto">
        <a:xfrm>
          <a:off x="213360" y="1834342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861060</xdr:colOff>
      <xdr:row>5</xdr:row>
      <xdr:rowOff>137160</xdr:rowOff>
    </xdr:from>
    <xdr:ext cx="27765" cy="194412"/>
    <xdr:sp macro="" textlink="">
      <xdr:nvSpPr>
        <xdr:cNvPr id="37" name="Text Box 5"/>
        <xdr:cNvSpPr txBox="1">
          <a:spLocks noChangeArrowheads="1"/>
        </xdr:cNvSpPr>
      </xdr:nvSpPr>
      <xdr:spPr bwMode="auto">
        <a:xfrm>
          <a:off x="861060" y="1695796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8</xdr:row>
      <xdr:rowOff>68580</xdr:rowOff>
    </xdr:from>
    <xdr:to>
      <xdr:col>0</xdr:col>
      <xdr:colOff>571500</xdr:colOff>
      <xdr:row>9</xdr:row>
      <xdr:rowOff>129540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6</xdr:row>
      <xdr:rowOff>68580</xdr:rowOff>
    </xdr:from>
    <xdr:ext cx="27765" cy="194412"/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20980" y="1841962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5</xdr:row>
      <xdr:rowOff>144780</xdr:rowOff>
    </xdr:from>
    <xdr:ext cx="27765" cy="194412"/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868680" y="1703416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8</xdr:row>
      <xdr:rowOff>68580</xdr:rowOff>
    </xdr:from>
    <xdr:to>
      <xdr:col>0</xdr:col>
      <xdr:colOff>571500</xdr:colOff>
      <xdr:row>9</xdr:row>
      <xdr:rowOff>129540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6</xdr:row>
      <xdr:rowOff>68580</xdr:rowOff>
    </xdr:from>
    <xdr:ext cx="27765" cy="194412"/>
    <xdr:sp macro="" textlink="">
      <xdr:nvSpPr>
        <xdr:cNvPr id="46" name="Text Box 4"/>
        <xdr:cNvSpPr txBox="1">
          <a:spLocks noChangeArrowheads="1"/>
        </xdr:cNvSpPr>
      </xdr:nvSpPr>
      <xdr:spPr bwMode="auto">
        <a:xfrm>
          <a:off x="220980" y="1841962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5</xdr:row>
      <xdr:rowOff>144780</xdr:rowOff>
    </xdr:from>
    <xdr:ext cx="27765" cy="194412"/>
    <xdr:sp macro="" textlink="">
      <xdr:nvSpPr>
        <xdr:cNvPr id="47" name="Text Box 5"/>
        <xdr:cNvSpPr txBox="1">
          <a:spLocks noChangeArrowheads="1"/>
        </xdr:cNvSpPr>
      </xdr:nvSpPr>
      <xdr:spPr bwMode="auto">
        <a:xfrm>
          <a:off x="868680" y="1703416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8</xdr:row>
      <xdr:rowOff>68580</xdr:rowOff>
    </xdr:from>
    <xdr:to>
      <xdr:col>0</xdr:col>
      <xdr:colOff>571500</xdr:colOff>
      <xdr:row>9</xdr:row>
      <xdr:rowOff>129540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6</xdr:row>
      <xdr:rowOff>68580</xdr:rowOff>
    </xdr:from>
    <xdr:ext cx="27765" cy="194412"/>
    <xdr:sp macro="" textlink="">
      <xdr:nvSpPr>
        <xdr:cNvPr id="49" name="Text Box 4"/>
        <xdr:cNvSpPr txBox="1">
          <a:spLocks noChangeArrowheads="1"/>
        </xdr:cNvSpPr>
      </xdr:nvSpPr>
      <xdr:spPr bwMode="auto">
        <a:xfrm>
          <a:off x="220980" y="1830705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5</xdr:row>
      <xdr:rowOff>144780</xdr:rowOff>
    </xdr:from>
    <xdr:ext cx="27765" cy="194412"/>
    <xdr:sp macro="" textlink="">
      <xdr:nvSpPr>
        <xdr:cNvPr id="50" name="Text Box 5"/>
        <xdr:cNvSpPr txBox="1">
          <a:spLocks noChangeArrowheads="1"/>
        </xdr:cNvSpPr>
      </xdr:nvSpPr>
      <xdr:spPr bwMode="auto">
        <a:xfrm>
          <a:off x="868680" y="1697355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8</xdr:row>
      <xdr:rowOff>68580</xdr:rowOff>
    </xdr:from>
    <xdr:to>
      <xdr:col>0</xdr:col>
      <xdr:colOff>571500</xdr:colOff>
      <xdr:row>9</xdr:row>
      <xdr:rowOff>129540</xdr:rowOff>
    </xdr:to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6</xdr:row>
      <xdr:rowOff>68580</xdr:rowOff>
    </xdr:from>
    <xdr:ext cx="27765" cy="194412"/>
    <xdr:sp macro="" textlink="">
      <xdr:nvSpPr>
        <xdr:cNvPr id="52" name="Text Box 4"/>
        <xdr:cNvSpPr txBox="1">
          <a:spLocks noChangeArrowheads="1"/>
        </xdr:cNvSpPr>
      </xdr:nvSpPr>
      <xdr:spPr bwMode="auto">
        <a:xfrm>
          <a:off x="220980" y="1841962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8</xdr:row>
      <xdr:rowOff>68580</xdr:rowOff>
    </xdr:from>
    <xdr:to>
      <xdr:col>0</xdr:col>
      <xdr:colOff>571500</xdr:colOff>
      <xdr:row>9</xdr:row>
      <xdr:rowOff>129540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6</xdr:row>
      <xdr:rowOff>68580</xdr:rowOff>
    </xdr:from>
    <xdr:ext cx="27765" cy="194412"/>
    <xdr:sp macro="" textlink="">
      <xdr:nvSpPr>
        <xdr:cNvPr id="44" name="Text Box 4"/>
        <xdr:cNvSpPr txBox="1">
          <a:spLocks noChangeArrowheads="1"/>
        </xdr:cNvSpPr>
      </xdr:nvSpPr>
      <xdr:spPr bwMode="auto">
        <a:xfrm>
          <a:off x="220980" y="1841962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5</xdr:row>
      <xdr:rowOff>144780</xdr:rowOff>
    </xdr:from>
    <xdr:ext cx="27765" cy="194412"/>
    <xdr:sp macro="" textlink="">
      <xdr:nvSpPr>
        <xdr:cNvPr id="45" name="Text Box 5"/>
        <xdr:cNvSpPr txBox="1">
          <a:spLocks noChangeArrowheads="1"/>
        </xdr:cNvSpPr>
      </xdr:nvSpPr>
      <xdr:spPr bwMode="auto">
        <a:xfrm>
          <a:off x="868680" y="1703416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8</xdr:row>
      <xdr:rowOff>68580</xdr:rowOff>
    </xdr:from>
    <xdr:to>
      <xdr:col>0</xdr:col>
      <xdr:colOff>571500</xdr:colOff>
      <xdr:row>9</xdr:row>
      <xdr:rowOff>129540</xdr:rowOff>
    </xdr:to>
    <xdr:sp macro="" textlink="">
      <xdr:nvSpPr>
        <xdr:cNvPr id="53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>
    <xdr:from>
      <xdr:col>0</xdr:col>
      <xdr:colOff>396240</xdr:colOff>
      <xdr:row>6</xdr:row>
      <xdr:rowOff>7620</xdr:rowOff>
    </xdr:from>
    <xdr:to>
      <xdr:col>0</xdr:col>
      <xdr:colOff>1409700</xdr:colOff>
      <xdr:row>11</xdr:row>
      <xdr:rowOff>7620</xdr:rowOff>
    </xdr:to>
    <xdr:sp macro="" textlink="">
      <xdr:nvSpPr>
        <xdr:cNvPr id="55" name="Line 2"/>
        <xdr:cNvSpPr>
          <a:spLocks noChangeShapeType="1"/>
        </xdr:cNvSpPr>
      </xdr:nvSpPr>
      <xdr:spPr bwMode="auto">
        <a:xfrm>
          <a:off x="396240" y="1234440"/>
          <a:ext cx="1013460" cy="1402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</xdr:row>
      <xdr:rowOff>327660</xdr:rowOff>
    </xdr:from>
    <xdr:to>
      <xdr:col>0</xdr:col>
      <xdr:colOff>1409700</xdr:colOff>
      <xdr:row>11</xdr:row>
      <xdr:rowOff>15240</xdr:rowOff>
    </xdr:to>
    <xdr:sp macro="" textlink="">
      <xdr:nvSpPr>
        <xdr:cNvPr id="56" name="Line 3"/>
        <xdr:cNvSpPr>
          <a:spLocks noChangeShapeType="1"/>
        </xdr:cNvSpPr>
      </xdr:nvSpPr>
      <xdr:spPr bwMode="auto">
        <a:xfrm>
          <a:off x="0" y="1874520"/>
          <a:ext cx="1409700" cy="769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0</xdr:col>
      <xdr:colOff>220980</xdr:colOff>
      <xdr:row>7</xdr:row>
      <xdr:rowOff>68580</xdr:rowOff>
    </xdr:from>
    <xdr:ext cx="350520" cy="205740"/>
    <xdr:sp macro="" textlink="">
      <xdr:nvSpPr>
        <xdr:cNvPr id="57" name="Text Box 4"/>
        <xdr:cNvSpPr txBox="1">
          <a:spLocks noChangeArrowheads="1"/>
        </xdr:cNvSpPr>
      </xdr:nvSpPr>
      <xdr:spPr bwMode="auto">
        <a:xfrm>
          <a:off x="220980" y="2227580"/>
          <a:ext cx="35052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數量</a:t>
          </a:r>
        </a:p>
      </xdr:txBody>
    </xdr:sp>
    <xdr:clientData/>
  </xdr:oneCellAnchor>
  <xdr:oneCellAnchor>
    <xdr:from>
      <xdr:col>0</xdr:col>
      <xdr:colOff>605444</xdr:colOff>
      <xdr:row>6</xdr:row>
      <xdr:rowOff>165562</xdr:rowOff>
    </xdr:from>
    <xdr:ext cx="350520" cy="205740"/>
    <xdr:sp macro="" textlink="">
      <xdr:nvSpPr>
        <xdr:cNvPr id="58" name="Text Box 5"/>
        <xdr:cNvSpPr txBox="1">
          <a:spLocks noChangeArrowheads="1"/>
        </xdr:cNvSpPr>
      </xdr:nvSpPr>
      <xdr:spPr bwMode="auto">
        <a:xfrm>
          <a:off x="605444" y="2112126"/>
          <a:ext cx="35052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項目</a:t>
          </a: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205740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</a:t>
          </a: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62" name="Text Box 4"/>
        <xdr:cNvSpPr txBox="1">
          <a:spLocks noChangeArrowheads="1"/>
        </xdr:cNvSpPr>
      </xdr:nvSpPr>
      <xdr:spPr bwMode="auto">
        <a:xfrm>
          <a:off x="220980" y="2229889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63" name="Text Box 5"/>
        <xdr:cNvSpPr txBox="1">
          <a:spLocks noChangeArrowheads="1"/>
        </xdr:cNvSpPr>
      </xdr:nvSpPr>
      <xdr:spPr bwMode="auto">
        <a:xfrm>
          <a:off x="868680" y="2091344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64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67" name="Text Box 4"/>
        <xdr:cNvSpPr txBox="1">
          <a:spLocks noChangeArrowheads="1"/>
        </xdr:cNvSpPr>
      </xdr:nvSpPr>
      <xdr:spPr bwMode="auto">
        <a:xfrm>
          <a:off x="220980" y="222504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68" name="Text Box 5"/>
        <xdr:cNvSpPr txBox="1">
          <a:spLocks noChangeArrowheads="1"/>
        </xdr:cNvSpPr>
      </xdr:nvSpPr>
      <xdr:spPr bwMode="auto">
        <a:xfrm>
          <a:off x="868680" y="208788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69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72" name="Text Box 4"/>
        <xdr:cNvSpPr txBox="1">
          <a:spLocks noChangeArrowheads="1"/>
        </xdr:cNvSpPr>
      </xdr:nvSpPr>
      <xdr:spPr bwMode="auto">
        <a:xfrm>
          <a:off x="220980" y="222504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73" name="Text Box 5"/>
        <xdr:cNvSpPr txBox="1">
          <a:spLocks noChangeArrowheads="1"/>
        </xdr:cNvSpPr>
      </xdr:nvSpPr>
      <xdr:spPr bwMode="auto">
        <a:xfrm>
          <a:off x="868680" y="208788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219075</xdr:colOff>
      <xdr:row>7</xdr:row>
      <xdr:rowOff>66675</xdr:rowOff>
    </xdr:from>
    <xdr:ext cx="18531" cy="194412"/>
    <xdr:sp macro="" textlink="">
      <xdr:nvSpPr>
        <xdr:cNvPr id="77" name="Text Box 4"/>
        <xdr:cNvSpPr txBox="1">
          <a:spLocks noChangeArrowheads="1"/>
        </xdr:cNvSpPr>
      </xdr:nvSpPr>
      <xdr:spPr bwMode="auto">
        <a:xfrm>
          <a:off x="219075" y="2201863"/>
          <a:ext cx="18531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866775</xdr:colOff>
      <xdr:row>6</xdr:row>
      <xdr:rowOff>142875</xdr:rowOff>
    </xdr:from>
    <xdr:ext cx="18531" cy="194412"/>
    <xdr:sp macro="" textlink="">
      <xdr:nvSpPr>
        <xdr:cNvPr id="78" name="Text Box 5"/>
        <xdr:cNvSpPr txBox="1">
          <a:spLocks noChangeArrowheads="1"/>
        </xdr:cNvSpPr>
      </xdr:nvSpPr>
      <xdr:spPr bwMode="auto">
        <a:xfrm>
          <a:off x="866775" y="2055813"/>
          <a:ext cx="18531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104775</xdr:colOff>
      <xdr:row>9</xdr:row>
      <xdr:rowOff>57150</xdr:rowOff>
    </xdr:from>
    <xdr:to>
      <xdr:col>0</xdr:col>
      <xdr:colOff>571500</xdr:colOff>
      <xdr:row>10</xdr:row>
      <xdr:rowOff>114300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104775" y="2266950"/>
          <a:ext cx="4667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71" name="Text Box 4"/>
        <xdr:cNvSpPr txBox="1">
          <a:spLocks noChangeArrowheads="1"/>
        </xdr:cNvSpPr>
      </xdr:nvSpPr>
      <xdr:spPr bwMode="auto">
        <a:xfrm>
          <a:off x="220980" y="222758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1</xdr:col>
      <xdr:colOff>15240</xdr:colOff>
      <xdr:row>6</xdr:row>
      <xdr:rowOff>144780</xdr:rowOff>
    </xdr:from>
    <xdr:ext cx="27765" cy="194412"/>
    <xdr:sp macro="" textlink="">
      <xdr:nvSpPr>
        <xdr:cNvPr id="75" name="Text Box 5"/>
        <xdr:cNvSpPr txBox="1">
          <a:spLocks noChangeArrowheads="1"/>
        </xdr:cNvSpPr>
      </xdr:nvSpPr>
      <xdr:spPr bwMode="auto">
        <a:xfrm>
          <a:off x="971973" y="2092113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76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65" name="Text Box 4"/>
        <xdr:cNvSpPr txBox="1">
          <a:spLocks noChangeArrowheads="1"/>
        </xdr:cNvSpPr>
      </xdr:nvSpPr>
      <xdr:spPr bwMode="auto">
        <a:xfrm>
          <a:off x="220980" y="222758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66" name="Text Box 5"/>
        <xdr:cNvSpPr txBox="1">
          <a:spLocks noChangeArrowheads="1"/>
        </xdr:cNvSpPr>
      </xdr:nvSpPr>
      <xdr:spPr bwMode="auto">
        <a:xfrm>
          <a:off x="868680" y="2092113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80" name="Text Box 4"/>
        <xdr:cNvSpPr txBox="1">
          <a:spLocks noChangeArrowheads="1"/>
        </xdr:cNvSpPr>
      </xdr:nvSpPr>
      <xdr:spPr bwMode="auto">
        <a:xfrm>
          <a:off x="220980" y="222504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81" name="Text Box 5"/>
        <xdr:cNvSpPr txBox="1">
          <a:spLocks noChangeArrowheads="1"/>
        </xdr:cNvSpPr>
      </xdr:nvSpPr>
      <xdr:spPr bwMode="auto">
        <a:xfrm>
          <a:off x="868680" y="208788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82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8"/>
  <sheetViews>
    <sheetView tabSelected="1" topLeftCell="A13" zoomScaleNormal="100" workbookViewId="0">
      <selection activeCell="D24" sqref="D24"/>
    </sheetView>
  </sheetViews>
  <sheetFormatPr defaultRowHeight="16.2"/>
  <cols>
    <col min="1" max="1" width="13.88671875" customWidth="1"/>
  </cols>
  <sheetData>
    <row r="1" spans="1:22" ht="19.8">
      <c r="A1" s="1" t="s">
        <v>0</v>
      </c>
      <c r="B1" s="2"/>
      <c r="C1" s="3"/>
      <c r="D1" s="2"/>
      <c r="E1" s="2"/>
      <c r="F1" s="2"/>
      <c r="G1" s="2"/>
      <c r="H1" s="4"/>
      <c r="I1" s="2"/>
      <c r="J1" s="5"/>
      <c r="K1" s="4"/>
      <c r="L1" s="5"/>
      <c r="M1" s="5"/>
      <c r="N1" s="5"/>
      <c r="Q1" s="6" t="s">
        <v>1</v>
      </c>
      <c r="R1" s="70" t="s">
        <v>2</v>
      </c>
      <c r="S1" s="71"/>
      <c r="T1" s="72"/>
    </row>
    <row r="2" spans="1:22" ht="19.8">
      <c r="A2" s="1" t="s">
        <v>3</v>
      </c>
      <c r="B2" s="7" t="s">
        <v>4</v>
      </c>
      <c r="C2" s="8"/>
      <c r="D2" s="8"/>
      <c r="E2" s="8"/>
      <c r="F2" s="8"/>
      <c r="G2" s="8"/>
      <c r="H2" s="8"/>
      <c r="I2" s="8"/>
      <c r="J2" s="5"/>
      <c r="K2" s="4"/>
      <c r="L2" s="5"/>
      <c r="M2" s="5"/>
      <c r="N2" s="5"/>
      <c r="Q2" s="9" t="s">
        <v>5</v>
      </c>
      <c r="R2" s="73" t="s">
        <v>71</v>
      </c>
      <c r="S2" s="71"/>
      <c r="T2" s="72"/>
    </row>
    <row r="3" spans="1:22">
      <c r="A3" s="2"/>
      <c r="B3" s="5"/>
      <c r="C3" s="5"/>
      <c r="D3" s="5"/>
      <c r="E3" s="5"/>
      <c r="F3" s="5"/>
      <c r="G3" s="4"/>
      <c r="H3" s="5"/>
      <c r="I3" s="4"/>
      <c r="J3" s="5"/>
      <c r="K3" s="4"/>
      <c r="L3" s="5"/>
      <c r="M3" s="5"/>
      <c r="N3" s="5"/>
      <c r="O3" s="4"/>
      <c r="P3" s="5"/>
      <c r="Q3" s="5"/>
      <c r="R3" s="11"/>
      <c r="S3" s="12"/>
      <c r="T3" s="12"/>
    </row>
    <row r="4" spans="1:22" ht="33">
      <c r="A4" s="74" t="s">
        <v>70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75"/>
      <c r="O4" s="75"/>
      <c r="P4" s="75"/>
      <c r="Q4" s="75"/>
      <c r="R4" s="4"/>
      <c r="S4" s="5"/>
      <c r="T4" s="5"/>
    </row>
    <row r="5" spans="1:22" ht="33.6" thickBot="1">
      <c r="A5" s="76" t="s">
        <v>120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8"/>
      <c r="N5" s="78"/>
      <c r="O5" s="78"/>
      <c r="P5" s="78"/>
      <c r="Q5" s="78"/>
      <c r="R5" s="4"/>
      <c r="S5" s="5"/>
      <c r="T5" s="5"/>
    </row>
    <row r="6" spans="1:22" ht="30.6" customHeight="1" thickBot="1">
      <c r="A6" s="53" t="s">
        <v>69</v>
      </c>
      <c r="B6" s="54" t="s">
        <v>85</v>
      </c>
      <c r="C6" s="54"/>
      <c r="D6" s="54"/>
      <c r="E6" s="55"/>
      <c r="F6" s="56"/>
      <c r="G6" s="57"/>
      <c r="H6" s="56"/>
      <c r="I6" s="57"/>
      <c r="J6" s="56"/>
      <c r="K6" s="57"/>
      <c r="L6" s="56"/>
      <c r="M6" s="56"/>
      <c r="N6" s="56"/>
      <c r="O6" s="57"/>
      <c r="P6" s="56"/>
      <c r="Q6" s="56"/>
      <c r="R6" s="57"/>
      <c r="S6" s="56"/>
      <c r="T6" s="56"/>
    </row>
    <row r="7" spans="1:22" ht="17.25" customHeight="1" thickBot="1">
      <c r="A7" s="13"/>
      <c r="B7" s="59" t="s">
        <v>6</v>
      </c>
      <c r="C7" s="79"/>
      <c r="D7" s="79"/>
      <c r="E7" s="65"/>
      <c r="F7" s="80" t="s">
        <v>7</v>
      </c>
      <c r="G7" s="79"/>
      <c r="H7" s="79"/>
      <c r="I7" s="79"/>
      <c r="J7" s="79"/>
      <c r="K7" s="79"/>
      <c r="L7" s="79"/>
      <c r="M7" s="79"/>
      <c r="N7" s="79"/>
      <c r="O7" s="79"/>
      <c r="P7" s="65"/>
      <c r="Q7" s="80" t="s">
        <v>8</v>
      </c>
      <c r="R7" s="79"/>
      <c r="S7" s="79"/>
      <c r="T7" s="65"/>
    </row>
    <row r="8" spans="1:22" ht="17.25" customHeight="1" thickBot="1">
      <c r="A8" s="44"/>
      <c r="B8" s="81" t="s">
        <v>9</v>
      </c>
      <c r="C8" s="81" t="s">
        <v>10</v>
      </c>
      <c r="D8" s="81" t="s">
        <v>11</v>
      </c>
      <c r="E8" s="50" t="s">
        <v>12</v>
      </c>
      <c r="F8" s="59" t="s">
        <v>13</v>
      </c>
      <c r="G8" s="79"/>
      <c r="H8" s="79"/>
      <c r="I8" s="79"/>
      <c r="J8" s="79"/>
      <c r="K8" s="65"/>
      <c r="L8" s="50" t="s">
        <v>14</v>
      </c>
      <c r="M8" s="81" t="s">
        <v>15</v>
      </c>
      <c r="N8" s="59" t="s">
        <v>16</v>
      </c>
      <c r="O8" s="60"/>
      <c r="P8" s="84" t="s">
        <v>17</v>
      </c>
      <c r="Q8" s="59" t="s">
        <v>8</v>
      </c>
      <c r="R8" s="60"/>
      <c r="S8" s="87" t="s">
        <v>18</v>
      </c>
      <c r="T8" s="81" t="s">
        <v>19</v>
      </c>
    </row>
    <row r="9" spans="1:22" ht="16.95" customHeight="1" thickBot="1">
      <c r="A9" s="44"/>
      <c r="B9" s="82"/>
      <c r="C9" s="82"/>
      <c r="D9" s="82"/>
      <c r="E9" s="63" t="s">
        <v>20</v>
      </c>
      <c r="F9" s="59" t="s">
        <v>21</v>
      </c>
      <c r="G9" s="65"/>
      <c r="H9" s="66" t="s">
        <v>48</v>
      </c>
      <c r="I9" s="67"/>
      <c r="J9" s="68" t="s">
        <v>63</v>
      </c>
      <c r="K9" s="69"/>
      <c r="L9" s="63" t="s">
        <v>22</v>
      </c>
      <c r="M9" s="82"/>
      <c r="N9" s="59" t="s">
        <v>64</v>
      </c>
      <c r="O9" s="65"/>
      <c r="P9" s="85"/>
      <c r="Q9" s="59" t="s">
        <v>65</v>
      </c>
      <c r="R9" s="65"/>
      <c r="S9" s="88"/>
      <c r="T9" s="82"/>
    </row>
    <row r="10" spans="1:22" ht="16.8" thickBot="1">
      <c r="A10" s="44"/>
      <c r="B10" s="14"/>
      <c r="C10" s="14"/>
      <c r="D10" s="50"/>
      <c r="E10" s="64"/>
      <c r="F10" s="50" t="s">
        <v>23</v>
      </c>
      <c r="G10" s="51" t="s">
        <v>24</v>
      </c>
      <c r="H10" s="50" t="s">
        <v>23</v>
      </c>
      <c r="I10" s="51" t="s">
        <v>24</v>
      </c>
      <c r="J10" s="50" t="s">
        <v>23</v>
      </c>
      <c r="K10" s="51" t="s">
        <v>24</v>
      </c>
      <c r="L10" s="64"/>
      <c r="M10" s="83"/>
      <c r="N10" s="50" t="s">
        <v>23</v>
      </c>
      <c r="O10" s="15" t="s">
        <v>24</v>
      </c>
      <c r="P10" s="86"/>
      <c r="Q10" s="50" t="s">
        <v>23</v>
      </c>
      <c r="R10" s="15" t="s">
        <v>24</v>
      </c>
      <c r="S10" s="89"/>
      <c r="T10" s="83"/>
    </row>
    <row r="11" spans="1:22" s="43" customFormat="1" ht="21" customHeight="1" thickBot="1">
      <c r="A11" s="52"/>
      <c r="B11" s="14" t="s">
        <v>25</v>
      </c>
      <c r="C11" s="14" t="s">
        <v>26</v>
      </c>
      <c r="D11" s="14" t="s">
        <v>27</v>
      </c>
      <c r="E11" s="14" t="s">
        <v>28</v>
      </c>
      <c r="F11" s="14" t="s">
        <v>29</v>
      </c>
      <c r="G11" s="16" t="s">
        <v>30</v>
      </c>
      <c r="H11" s="14" t="s">
        <v>31</v>
      </c>
      <c r="I11" s="16" t="s">
        <v>32</v>
      </c>
      <c r="J11" s="14" t="s">
        <v>33</v>
      </c>
      <c r="K11" s="16" t="s">
        <v>34</v>
      </c>
      <c r="L11" s="50" t="s">
        <v>35</v>
      </c>
      <c r="M11" s="50" t="s">
        <v>47</v>
      </c>
      <c r="N11" s="50" t="s">
        <v>49</v>
      </c>
      <c r="O11" s="17" t="s">
        <v>36</v>
      </c>
      <c r="P11" s="50" t="s">
        <v>50</v>
      </c>
      <c r="Q11" s="50" t="s">
        <v>51</v>
      </c>
      <c r="R11" s="17" t="s">
        <v>37</v>
      </c>
      <c r="S11" s="50" t="s">
        <v>66</v>
      </c>
      <c r="T11" s="50" t="s">
        <v>67</v>
      </c>
      <c r="V11" s="49"/>
    </row>
    <row r="12" spans="1:22" s="2" customFormat="1" ht="16.8" thickBot="1">
      <c r="A12" s="45" t="s">
        <v>12</v>
      </c>
      <c r="B12" s="46">
        <f>B13+B14+B15+B16+B17+B18+B19+B20+B21+B22</f>
        <v>1732</v>
      </c>
      <c r="C12" s="46">
        <f>C13+C14+C15+C16+C17+C18+C19+C20+C21+C22</f>
        <v>104</v>
      </c>
      <c r="D12" s="46">
        <f>D13+D14+D15+D16+D17+D18+D19+D20+D21+D22</f>
        <v>437</v>
      </c>
      <c r="E12" s="47">
        <f t="shared" ref="E12:E22" si="0">B12+C12+D12</f>
        <v>2273</v>
      </c>
      <c r="F12" s="46">
        <f>F13+F14+F15+F16+F17+F18+F19+F20+F21+F22</f>
        <v>797</v>
      </c>
      <c r="G12" s="48">
        <f>IF(L12=0,"0.00",F12/L12*100)</f>
        <v>100</v>
      </c>
      <c r="H12" s="46">
        <f>H13+H14+H15+H16+H17+H18+H19+H20+H21+H22</f>
        <v>0</v>
      </c>
      <c r="I12" s="48">
        <f>IF(L12=0,"0.00",H12/L12*100)</f>
        <v>0</v>
      </c>
      <c r="J12" s="46">
        <f>J13+J14+J15+J16+J17+J18+J19+J20+J21+J22</f>
        <v>0</v>
      </c>
      <c r="K12" s="48">
        <f>IF(L12=0,"0.00",J12/L12*100)</f>
        <v>0</v>
      </c>
      <c r="L12" s="47">
        <f t="shared" ref="L12:L22" si="1">F12+H12+J12</f>
        <v>797</v>
      </c>
      <c r="M12" s="46">
        <f>M13+M14+M15+M16+M17+M18+M19+M20+M21+M22</f>
        <v>1329</v>
      </c>
      <c r="N12" s="47">
        <f t="shared" ref="N12:N22" si="2">L12+M12</f>
        <v>2126</v>
      </c>
      <c r="O12" s="48">
        <f>IF(E12=0,"0.00",N12/E12*100)</f>
        <v>93.532776066871975</v>
      </c>
      <c r="P12" s="48">
        <v>1.55</v>
      </c>
      <c r="Q12" s="47">
        <f t="shared" ref="Q12:Q22" si="3">E12-N12</f>
        <v>147</v>
      </c>
      <c r="R12" s="48">
        <f>IF(E12=0,"0.00",Q12/E12*100)</f>
        <v>6.4672239331280243</v>
      </c>
      <c r="S12" s="47">
        <f t="shared" ref="S12:S22" si="4">Q12-T12</f>
        <v>147</v>
      </c>
      <c r="T12" s="46">
        <f>T13+T14+T15+T16+T17+T18+T19+T20+T21+T22</f>
        <v>0</v>
      </c>
    </row>
    <row r="13" spans="1:22" s="2" customFormat="1" ht="16.8" thickBot="1">
      <c r="A13" s="45" t="s">
        <v>52</v>
      </c>
      <c r="B13" s="18" t="s">
        <v>86</v>
      </c>
      <c r="C13" s="18" t="s">
        <v>73</v>
      </c>
      <c r="D13" s="18" t="s">
        <v>87</v>
      </c>
      <c r="E13" s="18">
        <f t="shared" si="0"/>
        <v>306</v>
      </c>
      <c r="F13" s="18" t="s">
        <v>79</v>
      </c>
      <c r="G13" s="19">
        <f t="shared" ref="G13:G22" si="5">IF(L13=0,0,F13/L13*100)</f>
        <v>100</v>
      </c>
      <c r="H13" s="18" t="s">
        <v>53</v>
      </c>
      <c r="I13" s="19">
        <f t="shared" ref="I13:I22" si="6">IF(L13=0,0,H13/L13*100)</f>
        <v>0</v>
      </c>
      <c r="J13" s="18" t="s">
        <v>53</v>
      </c>
      <c r="K13" s="19">
        <f t="shared" ref="K13:K22" si="7">IF(L13=0,0,J13/L13*100)</f>
        <v>0</v>
      </c>
      <c r="L13" s="18">
        <f t="shared" si="1"/>
        <v>121</v>
      </c>
      <c r="M13" s="18" t="s">
        <v>88</v>
      </c>
      <c r="N13" s="18">
        <f t="shared" si="2"/>
        <v>271</v>
      </c>
      <c r="O13" s="19">
        <f t="shared" ref="O13:O22" si="8">IF(E13=0,0,N13/E13*100)</f>
        <v>88.562091503267965</v>
      </c>
      <c r="P13" s="18" t="s">
        <v>89</v>
      </c>
      <c r="Q13" s="18">
        <f t="shared" si="3"/>
        <v>35</v>
      </c>
      <c r="R13" s="19">
        <f t="shared" ref="R13:R22" si="9">IF(E13=0,0,Q13/E13*100)</f>
        <v>11.437908496732026</v>
      </c>
      <c r="S13" s="18">
        <f t="shared" si="4"/>
        <v>35</v>
      </c>
      <c r="T13" s="18" t="s">
        <v>53</v>
      </c>
    </row>
    <row r="14" spans="1:22" s="2" customFormat="1" ht="16.8" thickBot="1">
      <c r="A14" s="45" t="s">
        <v>54</v>
      </c>
      <c r="B14" s="18" t="s">
        <v>90</v>
      </c>
      <c r="C14" s="18" t="s">
        <v>76</v>
      </c>
      <c r="D14" s="18" t="s">
        <v>78</v>
      </c>
      <c r="E14" s="18">
        <f t="shared" si="0"/>
        <v>233</v>
      </c>
      <c r="F14" s="18" t="s">
        <v>91</v>
      </c>
      <c r="G14" s="19">
        <f t="shared" si="5"/>
        <v>100</v>
      </c>
      <c r="H14" s="18" t="s">
        <v>53</v>
      </c>
      <c r="I14" s="19">
        <f t="shared" si="6"/>
        <v>0</v>
      </c>
      <c r="J14" s="18" t="s">
        <v>53</v>
      </c>
      <c r="K14" s="19">
        <f t="shared" si="7"/>
        <v>0</v>
      </c>
      <c r="L14" s="18">
        <f t="shared" si="1"/>
        <v>41</v>
      </c>
      <c r="M14" s="18" t="s">
        <v>92</v>
      </c>
      <c r="N14" s="18">
        <f t="shared" si="2"/>
        <v>227</v>
      </c>
      <c r="O14" s="19">
        <f t="shared" si="8"/>
        <v>97.424892703862668</v>
      </c>
      <c r="P14" s="18" t="s">
        <v>93</v>
      </c>
      <c r="Q14" s="18">
        <f t="shared" si="3"/>
        <v>6</v>
      </c>
      <c r="R14" s="19">
        <f t="shared" si="9"/>
        <v>2.5751072961373391</v>
      </c>
      <c r="S14" s="18">
        <f t="shared" si="4"/>
        <v>6</v>
      </c>
      <c r="T14" s="18" t="s">
        <v>53</v>
      </c>
    </row>
    <row r="15" spans="1:22" s="2" customFormat="1" ht="16.8" thickBot="1">
      <c r="A15" s="45" t="s">
        <v>55</v>
      </c>
      <c r="B15" s="18" t="s">
        <v>94</v>
      </c>
      <c r="C15" s="18" t="s">
        <v>75</v>
      </c>
      <c r="D15" s="18" t="s">
        <v>95</v>
      </c>
      <c r="E15" s="18">
        <f t="shared" si="0"/>
        <v>209</v>
      </c>
      <c r="F15" s="18" t="s">
        <v>96</v>
      </c>
      <c r="G15" s="19">
        <f t="shared" si="5"/>
        <v>100</v>
      </c>
      <c r="H15" s="18" t="s">
        <v>53</v>
      </c>
      <c r="I15" s="19">
        <f t="shared" si="6"/>
        <v>0</v>
      </c>
      <c r="J15" s="18" t="s">
        <v>53</v>
      </c>
      <c r="K15" s="19">
        <f t="shared" si="7"/>
        <v>0</v>
      </c>
      <c r="L15" s="18">
        <f t="shared" si="1"/>
        <v>94</v>
      </c>
      <c r="M15" s="18" t="s">
        <v>97</v>
      </c>
      <c r="N15" s="18">
        <f t="shared" si="2"/>
        <v>198</v>
      </c>
      <c r="O15" s="19">
        <f t="shared" si="8"/>
        <v>94.73684210526315</v>
      </c>
      <c r="P15" s="18" t="s">
        <v>77</v>
      </c>
      <c r="Q15" s="18">
        <f t="shared" si="3"/>
        <v>11</v>
      </c>
      <c r="R15" s="19">
        <f t="shared" si="9"/>
        <v>5.2631578947368416</v>
      </c>
      <c r="S15" s="18">
        <f t="shared" si="4"/>
        <v>11</v>
      </c>
      <c r="T15" s="18" t="s">
        <v>53</v>
      </c>
    </row>
    <row r="16" spans="1:22" s="2" customFormat="1" ht="16.8" thickBot="1">
      <c r="A16" s="45" t="s">
        <v>56</v>
      </c>
      <c r="B16" s="18" t="s">
        <v>98</v>
      </c>
      <c r="C16" s="18" t="s">
        <v>99</v>
      </c>
      <c r="D16" s="18" t="s">
        <v>80</v>
      </c>
      <c r="E16" s="18">
        <f t="shared" si="0"/>
        <v>687</v>
      </c>
      <c r="F16" s="18" t="s">
        <v>100</v>
      </c>
      <c r="G16" s="19">
        <f t="shared" si="5"/>
        <v>100</v>
      </c>
      <c r="H16" s="18" t="s">
        <v>53</v>
      </c>
      <c r="I16" s="19">
        <f t="shared" si="6"/>
        <v>0</v>
      </c>
      <c r="J16" s="18" t="s">
        <v>53</v>
      </c>
      <c r="K16" s="19">
        <f t="shared" si="7"/>
        <v>0</v>
      </c>
      <c r="L16" s="18">
        <f t="shared" si="1"/>
        <v>223</v>
      </c>
      <c r="M16" s="18" t="s">
        <v>101</v>
      </c>
      <c r="N16" s="18">
        <f t="shared" si="2"/>
        <v>649</v>
      </c>
      <c r="O16" s="19">
        <f t="shared" si="8"/>
        <v>94.468704512372639</v>
      </c>
      <c r="P16" s="18" t="s">
        <v>102</v>
      </c>
      <c r="Q16" s="18">
        <f t="shared" si="3"/>
        <v>38</v>
      </c>
      <c r="R16" s="19">
        <f t="shared" si="9"/>
        <v>5.5312954876273652</v>
      </c>
      <c r="S16" s="18">
        <f t="shared" si="4"/>
        <v>38</v>
      </c>
      <c r="T16" s="18" t="s">
        <v>53</v>
      </c>
    </row>
    <row r="17" spans="1:20" s="2" customFormat="1" ht="16.8" thickBot="1">
      <c r="A17" s="45" t="s">
        <v>57</v>
      </c>
      <c r="B17" s="18" t="s">
        <v>103</v>
      </c>
      <c r="C17" s="18" t="s">
        <v>83</v>
      </c>
      <c r="D17" s="18" t="s">
        <v>104</v>
      </c>
      <c r="E17" s="18">
        <f t="shared" si="0"/>
        <v>378</v>
      </c>
      <c r="F17" s="18" t="s">
        <v>105</v>
      </c>
      <c r="G17" s="19">
        <f t="shared" si="5"/>
        <v>100</v>
      </c>
      <c r="H17" s="18" t="s">
        <v>53</v>
      </c>
      <c r="I17" s="19">
        <f t="shared" si="6"/>
        <v>0</v>
      </c>
      <c r="J17" s="18" t="s">
        <v>53</v>
      </c>
      <c r="K17" s="19">
        <f t="shared" si="7"/>
        <v>0</v>
      </c>
      <c r="L17" s="18">
        <f t="shared" si="1"/>
        <v>214</v>
      </c>
      <c r="M17" s="18" t="s">
        <v>106</v>
      </c>
      <c r="N17" s="18">
        <f t="shared" si="2"/>
        <v>344</v>
      </c>
      <c r="O17" s="19">
        <f t="shared" si="8"/>
        <v>91.005291005290999</v>
      </c>
      <c r="P17" s="18" t="s">
        <v>107</v>
      </c>
      <c r="Q17" s="18">
        <f t="shared" si="3"/>
        <v>34</v>
      </c>
      <c r="R17" s="19">
        <f t="shared" si="9"/>
        <v>8.9947089947089935</v>
      </c>
      <c r="S17" s="18">
        <f t="shared" si="4"/>
        <v>34</v>
      </c>
      <c r="T17" s="18" t="s">
        <v>53</v>
      </c>
    </row>
    <row r="18" spans="1:20" s="2" customFormat="1" ht="16.8" thickBot="1">
      <c r="A18" s="45" t="s">
        <v>58</v>
      </c>
      <c r="B18" s="18" t="s">
        <v>108</v>
      </c>
      <c r="C18" s="18" t="s">
        <v>109</v>
      </c>
      <c r="D18" s="18" t="s">
        <v>72</v>
      </c>
      <c r="E18" s="18">
        <f t="shared" si="0"/>
        <v>221</v>
      </c>
      <c r="F18" s="18" t="s">
        <v>110</v>
      </c>
      <c r="G18" s="19">
        <f t="shared" si="5"/>
        <v>100</v>
      </c>
      <c r="H18" s="18" t="s">
        <v>53</v>
      </c>
      <c r="I18" s="19">
        <f t="shared" si="6"/>
        <v>0</v>
      </c>
      <c r="J18" s="18" t="s">
        <v>53</v>
      </c>
      <c r="K18" s="19">
        <f t="shared" si="7"/>
        <v>0</v>
      </c>
      <c r="L18" s="18">
        <f t="shared" si="1"/>
        <v>72</v>
      </c>
      <c r="M18" s="18" t="s">
        <v>111</v>
      </c>
      <c r="N18" s="18">
        <f t="shared" si="2"/>
        <v>204</v>
      </c>
      <c r="O18" s="19">
        <f t="shared" si="8"/>
        <v>92.307692307692307</v>
      </c>
      <c r="P18" s="18" t="s">
        <v>112</v>
      </c>
      <c r="Q18" s="18">
        <f t="shared" si="3"/>
        <v>17</v>
      </c>
      <c r="R18" s="19">
        <f t="shared" si="9"/>
        <v>7.6923076923076925</v>
      </c>
      <c r="S18" s="18">
        <f t="shared" si="4"/>
        <v>17</v>
      </c>
      <c r="T18" s="18" t="s">
        <v>53</v>
      </c>
    </row>
    <row r="19" spans="1:20" s="2" customFormat="1" ht="16.8" thickBot="1">
      <c r="A19" s="45" t="s">
        <v>59</v>
      </c>
      <c r="B19" s="18" t="s">
        <v>113</v>
      </c>
      <c r="C19" s="18" t="s">
        <v>84</v>
      </c>
      <c r="D19" s="18" t="s">
        <v>114</v>
      </c>
      <c r="E19" s="18">
        <f t="shared" si="0"/>
        <v>165</v>
      </c>
      <c r="F19" s="18" t="s">
        <v>81</v>
      </c>
      <c r="G19" s="19">
        <f t="shared" si="5"/>
        <v>100</v>
      </c>
      <c r="H19" s="18" t="s">
        <v>53</v>
      </c>
      <c r="I19" s="19">
        <f t="shared" si="6"/>
        <v>0</v>
      </c>
      <c r="J19" s="18" t="s">
        <v>53</v>
      </c>
      <c r="K19" s="19">
        <f t="shared" si="7"/>
        <v>0</v>
      </c>
      <c r="L19" s="18">
        <f t="shared" si="1"/>
        <v>23</v>
      </c>
      <c r="M19" s="18" t="s">
        <v>115</v>
      </c>
      <c r="N19" s="18">
        <f t="shared" si="2"/>
        <v>164</v>
      </c>
      <c r="O19" s="19">
        <f t="shared" si="8"/>
        <v>99.393939393939391</v>
      </c>
      <c r="P19" s="18" t="s">
        <v>116</v>
      </c>
      <c r="Q19" s="18">
        <f t="shared" si="3"/>
        <v>1</v>
      </c>
      <c r="R19" s="19">
        <f t="shared" si="9"/>
        <v>0.60606060606060608</v>
      </c>
      <c r="S19" s="18">
        <f t="shared" si="4"/>
        <v>1</v>
      </c>
      <c r="T19" s="18" t="s">
        <v>53</v>
      </c>
    </row>
    <row r="20" spans="1:20" s="2" customFormat="1" ht="16.8" thickBot="1">
      <c r="A20" s="45" t="s">
        <v>60</v>
      </c>
      <c r="B20" s="18" t="s">
        <v>117</v>
      </c>
      <c r="C20" s="18" t="s">
        <v>75</v>
      </c>
      <c r="D20" s="18" t="s">
        <v>75</v>
      </c>
      <c r="E20" s="18">
        <f t="shared" si="0"/>
        <v>48</v>
      </c>
      <c r="F20" s="18" t="s">
        <v>74</v>
      </c>
      <c r="G20" s="19">
        <f t="shared" si="5"/>
        <v>100</v>
      </c>
      <c r="H20" s="18" t="s">
        <v>53</v>
      </c>
      <c r="I20" s="19">
        <f t="shared" si="6"/>
        <v>0</v>
      </c>
      <c r="J20" s="18" t="s">
        <v>53</v>
      </c>
      <c r="K20" s="19">
        <f t="shared" si="7"/>
        <v>0</v>
      </c>
      <c r="L20" s="18">
        <f t="shared" si="1"/>
        <v>6</v>
      </c>
      <c r="M20" s="18" t="s">
        <v>117</v>
      </c>
      <c r="N20" s="18">
        <f t="shared" si="2"/>
        <v>44</v>
      </c>
      <c r="O20" s="19">
        <f t="shared" si="8"/>
        <v>91.666666666666657</v>
      </c>
      <c r="P20" s="18" t="s">
        <v>118</v>
      </c>
      <c r="Q20" s="18">
        <f t="shared" si="3"/>
        <v>4</v>
      </c>
      <c r="R20" s="19">
        <f t="shared" si="9"/>
        <v>8.3333333333333321</v>
      </c>
      <c r="S20" s="18">
        <f t="shared" si="4"/>
        <v>4</v>
      </c>
      <c r="T20" s="18" t="s">
        <v>53</v>
      </c>
    </row>
    <row r="21" spans="1:20" s="2" customFormat="1" ht="16.8" thickBot="1">
      <c r="A21" s="45" t="s">
        <v>61</v>
      </c>
      <c r="B21" s="18" t="s">
        <v>83</v>
      </c>
      <c r="C21" s="18" t="s">
        <v>84</v>
      </c>
      <c r="D21" s="18" t="s">
        <v>68</v>
      </c>
      <c r="E21" s="18">
        <f t="shared" si="0"/>
        <v>26</v>
      </c>
      <c r="F21" s="18" t="s">
        <v>68</v>
      </c>
      <c r="G21" s="19">
        <f t="shared" si="5"/>
        <v>100</v>
      </c>
      <c r="H21" s="18" t="s">
        <v>53</v>
      </c>
      <c r="I21" s="19">
        <f t="shared" si="6"/>
        <v>0</v>
      </c>
      <c r="J21" s="18" t="s">
        <v>53</v>
      </c>
      <c r="K21" s="19">
        <f t="shared" si="7"/>
        <v>0</v>
      </c>
      <c r="L21" s="18">
        <f t="shared" si="1"/>
        <v>3</v>
      </c>
      <c r="M21" s="18" t="s">
        <v>82</v>
      </c>
      <c r="N21" s="18">
        <f t="shared" si="2"/>
        <v>25</v>
      </c>
      <c r="O21" s="19">
        <f t="shared" si="8"/>
        <v>96.15384615384616</v>
      </c>
      <c r="P21" s="18" t="s">
        <v>119</v>
      </c>
      <c r="Q21" s="18">
        <f t="shared" si="3"/>
        <v>1</v>
      </c>
      <c r="R21" s="19">
        <f t="shared" si="9"/>
        <v>3.8461538461538463</v>
      </c>
      <c r="S21" s="18">
        <f t="shared" si="4"/>
        <v>1</v>
      </c>
      <c r="T21" s="18" t="s">
        <v>53</v>
      </c>
    </row>
    <row r="22" spans="1:20" ht="16.8" thickBot="1">
      <c r="A22" s="45" t="s">
        <v>62</v>
      </c>
      <c r="B22" s="18" t="s">
        <v>53</v>
      </c>
      <c r="C22" s="18" t="s">
        <v>53</v>
      </c>
      <c r="D22" s="18" t="s">
        <v>53</v>
      </c>
      <c r="E22" s="18">
        <f t="shared" si="0"/>
        <v>0</v>
      </c>
      <c r="F22" s="18" t="s">
        <v>53</v>
      </c>
      <c r="G22" s="19">
        <f t="shared" si="5"/>
        <v>0</v>
      </c>
      <c r="H22" s="18" t="s">
        <v>53</v>
      </c>
      <c r="I22" s="19">
        <f t="shared" si="6"/>
        <v>0</v>
      </c>
      <c r="J22" s="18" t="s">
        <v>53</v>
      </c>
      <c r="K22" s="19">
        <f t="shared" si="7"/>
        <v>0</v>
      </c>
      <c r="L22" s="18">
        <f t="shared" si="1"/>
        <v>0</v>
      </c>
      <c r="M22" s="18" t="s">
        <v>53</v>
      </c>
      <c r="N22" s="18">
        <f t="shared" si="2"/>
        <v>0</v>
      </c>
      <c r="O22" s="19">
        <f t="shared" si="8"/>
        <v>0</v>
      </c>
      <c r="P22" s="18" t="s">
        <v>53</v>
      </c>
      <c r="Q22" s="18">
        <f t="shared" si="3"/>
        <v>0</v>
      </c>
      <c r="R22" s="19">
        <f t="shared" si="9"/>
        <v>0</v>
      </c>
      <c r="S22" s="18">
        <f t="shared" si="4"/>
        <v>0</v>
      </c>
      <c r="T22" s="18" t="s">
        <v>53</v>
      </c>
    </row>
    <row r="23" spans="1:20" ht="22.2">
      <c r="A23" s="33"/>
      <c r="B23" s="34"/>
      <c r="C23" s="34"/>
      <c r="D23" s="34"/>
      <c r="E23" s="35"/>
      <c r="F23" s="34"/>
      <c r="G23" s="36"/>
      <c r="H23" s="34"/>
      <c r="I23" s="37"/>
      <c r="J23" s="34"/>
      <c r="K23" s="37"/>
      <c r="L23" s="35"/>
      <c r="M23" s="34"/>
      <c r="N23" s="38"/>
      <c r="O23" s="39"/>
      <c r="P23" s="35"/>
      <c r="Q23" s="34"/>
      <c r="R23" s="40" t="s">
        <v>121</v>
      </c>
      <c r="S23" s="41"/>
      <c r="T23" s="42"/>
    </row>
    <row r="24" spans="1:20" ht="19.8">
      <c r="A24" s="20"/>
      <c r="B24" s="12"/>
      <c r="C24" s="12"/>
      <c r="D24" s="12"/>
      <c r="E24" s="21"/>
      <c r="F24" s="21"/>
      <c r="I24" s="11"/>
      <c r="J24" s="12"/>
      <c r="K24" s="61" t="s">
        <v>38</v>
      </c>
      <c r="L24" s="61"/>
      <c r="M24" s="23"/>
      <c r="N24" s="23"/>
      <c r="O24" s="22"/>
      <c r="P24" s="23"/>
      <c r="Q24" s="23"/>
      <c r="R24" s="24"/>
      <c r="S24" s="23"/>
      <c r="T24" s="23"/>
    </row>
    <row r="25" spans="1:20" ht="19.8">
      <c r="A25" s="25" t="s">
        <v>39</v>
      </c>
      <c r="B25" s="25"/>
      <c r="C25" s="25"/>
      <c r="E25" s="25"/>
      <c r="F25" s="25" t="s">
        <v>40</v>
      </c>
      <c r="I25" s="25"/>
      <c r="J25" s="10"/>
      <c r="K25" s="4"/>
      <c r="L25" s="5"/>
      <c r="M25" s="26"/>
      <c r="N25" s="26"/>
      <c r="O25" s="25"/>
      <c r="Q25" s="25" t="s">
        <v>41</v>
      </c>
      <c r="R25" s="4"/>
      <c r="S25" s="27"/>
      <c r="T25" s="28"/>
    </row>
    <row r="26" spans="1:20" ht="19.8">
      <c r="A26" s="25"/>
      <c r="B26" s="25"/>
      <c r="C26" s="25"/>
      <c r="D26" s="25"/>
      <c r="E26" s="25"/>
      <c r="F26" s="25"/>
      <c r="I26" s="25"/>
      <c r="J26" s="29"/>
      <c r="K26" s="61" t="s">
        <v>42</v>
      </c>
      <c r="L26" s="61"/>
      <c r="M26" s="30"/>
      <c r="N26" s="31"/>
      <c r="O26" s="22"/>
      <c r="P26" s="23"/>
      <c r="Q26" s="23"/>
      <c r="R26" s="24"/>
      <c r="S26" s="23"/>
      <c r="T26" s="23"/>
    </row>
    <row r="27" spans="1:20" ht="19.8">
      <c r="A27" s="25" t="s">
        <v>43</v>
      </c>
      <c r="B27" s="58" t="s">
        <v>44</v>
      </c>
      <c r="C27" s="58"/>
      <c r="D27" s="62"/>
      <c r="E27" s="62"/>
      <c r="F27" s="62"/>
      <c r="G27" s="62"/>
      <c r="H27" s="30"/>
      <c r="I27" s="29"/>
      <c r="J27" s="30"/>
      <c r="K27" s="32"/>
      <c r="L27" s="31"/>
      <c r="M27" s="30"/>
      <c r="N27" s="30"/>
      <c r="O27" s="22"/>
      <c r="P27" s="23"/>
      <c r="Q27" s="23"/>
      <c r="R27" s="24"/>
      <c r="S27" s="23"/>
      <c r="T27" s="23"/>
    </row>
    <row r="28" spans="1:20" ht="19.8">
      <c r="A28" s="25" t="s">
        <v>45</v>
      </c>
      <c r="B28" s="58" t="s">
        <v>46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11"/>
      <c r="P28" s="12"/>
      <c r="Q28" s="23"/>
      <c r="R28" s="24"/>
      <c r="S28" s="23"/>
      <c r="T28" s="23"/>
    </row>
  </sheetData>
  <mergeCells count="28">
    <mergeCell ref="R1:T1"/>
    <mergeCell ref="R2:T2"/>
    <mergeCell ref="N8:O8"/>
    <mergeCell ref="A4:Q4"/>
    <mergeCell ref="A5:Q5"/>
    <mergeCell ref="B7:E7"/>
    <mergeCell ref="F7:P7"/>
    <mergeCell ref="Q7:T7"/>
    <mergeCell ref="B8:B9"/>
    <mergeCell ref="C8:C9"/>
    <mergeCell ref="D8:D9"/>
    <mergeCell ref="F8:K8"/>
    <mergeCell ref="M8:M10"/>
    <mergeCell ref="P8:P10"/>
    <mergeCell ref="S8:S10"/>
    <mergeCell ref="T8:T10"/>
    <mergeCell ref="B28:N28"/>
    <mergeCell ref="Q8:R8"/>
    <mergeCell ref="K24:L24"/>
    <mergeCell ref="K26:L26"/>
    <mergeCell ref="B27:G27"/>
    <mergeCell ref="E9:E10"/>
    <mergeCell ref="F9:G9"/>
    <mergeCell ref="H9:I9"/>
    <mergeCell ref="J9:K9"/>
    <mergeCell ref="L9:L10"/>
    <mergeCell ref="N9:O9"/>
    <mergeCell ref="Q9:R9"/>
  </mergeCells>
  <phoneticPr fontId="3" type="noConversion"/>
  <printOptions horizontalCentered="1"/>
  <pageMargins left="0.74803149606299213" right="0.74803149606299213" top="0.59055118110236227" bottom="0.39370078740157483" header="0.51181102362204722" footer="0.51181102362204722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一般公文</vt:lpstr>
    </vt:vector>
  </TitlesOfParts>
  <Company>研考會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研考會</dc:creator>
  <cp:lastModifiedBy>User</cp:lastModifiedBy>
  <cp:lastPrinted>2015-01-05T07:16:21Z</cp:lastPrinted>
  <dcterms:created xsi:type="dcterms:W3CDTF">2012-04-03T03:02:45Z</dcterms:created>
  <dcterms:modified xsi:type="dcterms:W3CDTF">2015-04-01T03:00:08Z</dcterms:modified>
</cp:coreProperties>
</file>